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irobles\Desktop\"/>
    </mc:Choice>
  </mc:AlternateContent>
  <xr:revisionPtr revIDLastSave="0" documentId="13_ncr:1_{2DA3BAF1-AEE1-4E29-B5A8-48249DE82B94}" xr6:coauthVersionLast="47" xr6:coauthVersionMax="47" xr10:uidLastSave="{00000000-0000-0000-0000-000000000000}"/>
  <bookViews>
    <workbookView xWindow="-120" yWindow="-120" windowWidth="29040" windowHeight="15840" xr2:uid="{00000000-000D-0000-FFFF-FFFF00000000}"/>
  </bookViews>
  <sheets>
    <sheet name="EJemplo SUPERA TOPE" sheetId="13" r:id="rId1"/>
    <sheet name="EJemplo NO SUPERA DE TOPE" sheetId="14" r:id="rId2"/>
    <sheet name="DEPOR, SOC, MED AMB Y AD MAYOR" sheetId="12" r:id="rId3"/>
    <sheet name="CULTURA Y SEGURIDAD CIUDADANA" sheetId="1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12" l="1"/>
  <c r="F8" i="11" l="1"/>
  <c r="H17" i="14" l="1"/>
  <c r="H16" i="14"/>
  <c r="H15" i="14"/>
  <c r="H14" i="14"/>
  <c r="H13" i="14"/>
  <c r="H12" i="14"/>
  <c r="H11" i="14"/>
  <c r="H10" i="14"/>
  <c r="H9" i="14"/>
  <c r="G8" i="14"/>
  <c r="G18" i="14" s="1"/>
  <c r="F8" i="14"/>
  <c r="F18" i="14" s="1"/>
  <c r="E8" i="14"/>
  <c r="E18" i="14" s="1"/>
  <c r="G18" i="13"/>
  <c r="H17" i="13"/>
  <c r="H16" i="13"/>
  <c r="H15" i="13"/>
  <c r="H14" i="13"/>
  <c r="H13" i="13"/>
  <c r="H12" i="13"/>
  <c r="H11" i="13"/>
  <c r="H10" i="13"/>
  <c r="H9" i="13"/>
  <c r="G8" i="13"/>
  <c r="F8" i="13"/>
  <c r="F18" i="13" s="1"/>
  <c r="I17" i="13" s="1"/>
  <c r="E8" i="13"/>
  <c r="E18" i="13" s="1"/>
  <c r="I10" i="13" l="1"/>
  <c r="I8" i="13"/>
  <c r="I14" i="13"/>
  <c r="H8" i="14"/>
  <c r="H18" i="14" s="1"/>
  <c r="I15" i="14"/>
  <c r="I11" i="14"/>
  <c r="I9" i="14"/>
  <c r="I14" i="14"/>
  <c r="I10" i="14"/>
  <c r="I17" i="14"/>
  <c r="I13" i="14"/>
  <c r="I16" i="14"/>
  <c r="I12" i="14"/>
  <c r="I8" i="14"/>
  <c r="I11" i="13"/>
  <c r="I15" i="13"/>
  <c r="H8" i="13"/>
  <c r="H18" i="13" s="1"/>
  <c r="I12" i="13"/>
  <c r="I16" i="13"/>
  <c r="I9" i="13"/>
  <c r="I13" i="13"/>
  <c r="F18" i="12"/>
  <c r="I17" i="12" s="1"/>
  <c r="G18" i="12"/>
  <c r="E18" i="12"/>
  <c r="H17" i="12"/>
  <c r="H16" i="12"/>
  <c r="H15" i="12"/>
  <c r="H14" i="12"/>
  <c r="H13" i="12"/>
  <c r="H12" i="12"/>
  <c r="H11" i="12"/>
  <c r="H10" i="12"/>
  <c r="H9" i="12"/>
  <c r="G8" i="12"/>
  <c r="E8" i="12"/>
  <c r="H8" i="12" s="1"/>
  <c r="F18" i="11"/>
  <c r="I11" i="11" s="1"/>
  <c r="H9" i="11"/>
  <c r="I18" i="14" l="1"/>
  <c r="H18" i="12"/>
  <c r="I18" i="13"/>
  <c r="I8" i="12"/>
  <c r="I12" i="12"/>
  <c r="I16" i="12"/>
  <c r="I10" i="12"/>
  <c r="I14" i="12"/>
  <c r="I15" i="12"/>
  <c r="I11" i="12"/>
  <c r="I9" i="12"/>
  <c r="I13" i="12"/>
  <c r="I14" i="11"/>
  <c r="I10" i="11"/>
  <c r="I18" i="12" l="1"/>
  <c r="H10" i="11"/>
  <c r="I17" i="11" l="1"/>
  <c r="H17" i="11"/>
  <c r="I16" i="11"/>
  <c r="H16" i="11"/>
  <c r="I15" i="11"/>
  <c r="H15" i="11"/>
  <c r="H14" i="11"/>
  <c r="I13" i="11"/>
  <c r="H13" i="11"/>
  <c r="I12" i="11"/>
  <c r="H12" i="11"/>
  <c r="H11" i="11"/>
  <c r="I9" i="11"/>
  <c r="G8" i="11"/>
  <c r="G18" i="11" s="1"/>
  <c r="I8" i="11"/>
  <c r="E8" i="11"/>
  <c r="E18" i="11" s="1"/>
  <c r="H8" i="11" l="1"/>
  <c r="H18" i="11" l="1"/>
  <c r="I18" i="11" s="1"/>
</calcChain>
</file>

<file path=xl/sharedStrings.xml><?xml version="1.0" encoding="utf-8"?>
<sst xmlns="http://schemas.openxmlformats.org/spreadsheetml/2006/main" count="148" uniqueCount="40">
  <si>
    <t>ITEM</t>
  </si>
  <si>
    <t>1 APORTE RECURSOS PROPIOS</t>
  </si>
  <si>
    <t>3 APORTE DE TERCEROS</t>
  </si>
  <si>
    <t>TOTALES  (1+2+3)</t>
  </si>
  <si>
    <t>(Total Ítem/ Totales)*100</t>
  </si>
  <si>
    <t>TOTALES</t>
  </si>
  <si>
    <t>A.1 COORDINADOR/A</t>
  </si>
  <si>
    <t>CRITERIOS DE ADMISIBILIDAD</t>
  </si>
  <si>
    <t>TOPES</t>
  </si>
  <si>
    <t>OBSERVACIONES</t>
  </si>
  <si>
    <t>(OTROS)</t>
  </si>
  <si>
    <t>2 APORTE SOLICITADO AL GOBIERNO REGIONAL</t>
  </si>
  <si>
    <t>Sin tope.</t>
  </si>
  <si>
    <t>A.2 OTROS HONORARIOS.</t>
  </si>
  <si>
    <r>
      <t>A.</t>
    </r>
    <r>
      <rPr>
        <b/>
        <sz val="9"/>
        <color theme="1"/>
        <rFont val="Calibri Light"/>
        <family val="2"/>
      </rPr>
      <t xml:space="preserve"> HONORARIOS </t>
    </r>
    <r>
      <rPr>
        <b/>
        <sz val="9"/>
        <rFont val="Calibri Light"/>
        <family val="2"/>
      </rPr>
      <t xml:space="preserve">(TOTALES) </t>
    </r>
  </si>
  <si>
    <r>
      <t>B.</t>
    </r>
    <r>
      <rPr>
        <b/>
        <sz val="9"/>
        <color theme="1"/>
        <rFont val="Calibri Light"/>
        <family val="2"/>
      </rPr>
      <t> EQUIPAMIENTO IMPLEMENTACIÓN</t>
    </r>
  </si>
  <si>
    <r>
      <t xml:space="preserve">C. </t>
    </r>
    <r>
      <rPr>
        <b/>
        <sz val="9"/>
        <color theme="1"/>
        <rFont val="Calibri Light"/>
        <family val="2"/>
      </rPr>
      <t>TRASLADOS</t>
    </r>
  </si>
  <si>
    <r>
      <t xml:space="preserve">D. </t>
    </r>
    <r>
      <rPr>
        <b/>
        <sz val="9"/>
        <color theme="1"/>
        <rFont val="Calibri Light"/>
        <family val="2"/>
      </rPr>
      <t>ALIMENTACIÓN</t>
    </r>
  </si>
  <si>
    <r>
      <t>E.</t>
    </r>
    <r>
      <rPr>
        <b/>
        <sz val="9"/>
        <color theme="1"/>
        <rFont val="Calibri Light"/>
        <family val="2"/>
      </rPr>
      <t xml:space="preserve"> ALOJAMIENTO  </t>
    </r>
  </si>
  <si>
    <r>
      <t>F.</t>
    </r>
    <r>
      <rPr>
        <b/>
        <sz val="9"/>
        <color theme="1"/>
        <rFont val="Calibri Light"/>
        <family val="2"/>
      </rPr>
      <t xml:space="preserve"> DIFUSIÓN </t>
    </r>
  </si>
  <si>
    <r>
      <t>G.</t>
    </r>
    <r>
      <rPr>
        <b/>
        <sz val="9"/>
        <color theme="1"/>
        <rFont val="Calibri Light"/>
        <family val="2"/>
      </rPr>
      <t xml:space="preserve"> OPERACIÓN</t>
    </r>
  </si>
  <si>
    <r>
      <t>I.</t>
    </r>
    <r>
      <rPr>
        <b/>
        <sz val="9"/>
        <color theme="1"/>
        <rFont val="Calibri Light"/>
        <family val="2"/>
      </rPr>
      <t>  IMPREVISTOS</t>
    </r>
  </si>
  <si>
    <t>CANTIDAD DE BENEFICIARIOS/AS:</t>
  </si>
  <si>
    <t>NOMBRE DE LA INICIATIVA:</t>
  </si>
  <si>
    <t>NOMBRE DE LA ORGANIZACIÓN:</t>
  </si>
  <si>
    <r>
      <t xml:space="preserve">Hasta un </t>
    </r>
    <r>
      <rPr>
        <b/>
        <sz val="9"/>
        <color theme="1"/>
        <rFont val="Calibri Light"/>
        <family val="2"/>
      </rPr>
      <t>10</t>
    </r>
    <r>
      <rPr>
        <sz val="9"/>
        <color theme="1"/>
        <rFont val="Calibri Light"/>
        <family val="2"/>
      </rPr>
      <t>% del total solicitado con un tope de $800.000.- lo que corresponderá al pago total.</t>
    </r>
  </si>
  <si>
    <r>
      <t xml:space="preserve">Hasta el </t>
    </r>
    <r>
      <rPr>
        <b/>
        <sz val="9"/>
        <rFont val="Calibri Light"/>
        <family val="2"/>
      </rPr>
      <t>50</t>
    </r>
    <r>
      <rPr>
        <sz val="9"/>
        <rFont val="Calibri Light"/>
        <family val="2"/>
      </rPr>
      <t xml:space="preserve">% del total solicitado. </t>
    </r>
  </si>
  <si>
    <r>
      <t xml:space="preserve">Con un tope de </t>
    </r>
    <r>
      <rPr>
        <b/>
        <sz val="9"/>
        <color theme="1"/>
        <rFont val="Calibri Light"/>
        <family val="2"/>
      </rPr>
      <t>2</t>
    </r>
    <r>
      <rPr>
        <sz val="9"/>
        <color theme="1"/>
        <rFont val="Calibri Light"/>
        <family val="2"/>
      </rPr>
      <t>% del total solicitado.</t>
    </r>
  </si>
  <si>
    <t>CULTURA Y/O SEGURIDAD CIUDADANA</t>
  </si>
  <si>
    <r>
      <t xml:space="preserve">Tope hasta el </t>
    </r>
    <r>
      <rPr>
        <b/>
        <sz val="9"/>
        <color theme="1"/>
        <rFont val="Calibri Light"/>
        <family val="2"/>
      </rPr>
      <t>40</t>
    </r>
    <r>
      <rPr>
        <sz val="9"/>
        <color theme="1"/>
        <rFont val="Calibri Light"/>
        <family val="2"/>
      </rPr>
      <t>% del total solicitado. Considerando el coordinador y todos/as los prestadores de servicios a honorarios.</t>
    </r>
  </si>
  <si>
    <r>
      <t xml:space="preserve">Entre un </t>
    </r>
    <r>
      <rPr>
        <b/>
        <sz val="9"/>
        <rFont val="Calibri Light"/>
        <family val="2"/>
      </rPr>
      <t>3</t>
    </r>
    <r>
      <rPr>
        <sz val="9"/>
        <rFont val="Calibri Light"/>
        <family val="2"/>
      </rPr>
      <t xml:space="preserve">% hasta el </t>
    </r>
    <r>
      <rPr>
        <b/>
        <sz val="9"/>
        <rFont val="Calibri Light"/>
        <family val="2"/>
      </rPr>
      <t>10</t>
    </r>
    <r>
      <rPr>
        <sz val="9"/>
        <rFont val="Calibri Light"/>
        <family val="2"/>
      </rPr>
      <t>% del total solicitado.</t>
    </r>
  </si>
  <si>
    <t>ACTIVIDADES, DEPORTIVAS, SOCIAL, MEDIO AMBIENTE Y ADULTO MAYOR</t>
  </si>
  <si>
    <r>
      <t xml:space="preserve">Hasta el </t>
    </r>
    <r>
      <rPr>
        <b/>
        <sz val="9"/>
        <color theme="1"/>
        <rFont val="Calibri Light"/>
        <family val="2"/>
      </rPr>
      <t>30</t>
    </r>
    <r>
      <rPr>
        <sz val="9"/>
        <color theme="1"/>
        <rFont val="Calibri Light"/>
        <family val="2"/>
      </rPr>
      <t>%</t>
    </r>
    <r>
      <rPr>
        <b/>
        <sz val="9"/>
        <color theme="1"/>
        <rFont val="Calibri Light"/>
        <family val="2"/>
      </rPr>
      <t xml:space="preserve"> </t>
    </r>
    <r>
      <rPr>
        <sz val="9"/>
        <color theme="1"/>
        <rFont val="Calibri Light"/>
        <family val="2"/>
      </rPr>
      <t>del total solicitado.</t>
    </r>
  </si>
  <si>
    <t>Sin tope, solo para seguridad ciudadana y cultura debidamente justificado.</t>
  </si>
  <si>
    <t>Cuando las celdas (recuadros) de la columna denominada "criterios de admisibilidad" se destaquen en color rojo, está alertando que el item supera el tope establecido en las bases de este concurso 7% FNDR 2022.</t>
  </si>
  <si>
    <r>
      <t xml:space="preserve">Tope hasta el </t>
    </r>
    <r>
      <rPr>
        <b/>
        <sz val="9"/>
        <color rgb="FF0070C0"/>
        <rFont val="Calibri Light"/>
        <family val="2"/>
      </rPr>
      <t>40</t>
    </r>
    <r>
      <rPr>
        <sz val="9"/>
        <color rgb="FF0070C0"/>
        <rFont val="Calibri Light"/>
        <family val="2"/>
      </rPr>
      <t>% del total solicitado. Considerando el coordinador/a y todos/as los prestadores de servicios a honorarios.</t>
    </r>
  </si>
  <si>
    <t>TEXTO OCULTO PARA COMPROBAR LEGALIDAD</t>
  </si>
  <si>
    <r>
      <t>G.</t>
    </r>
    <r>
      <rPr>
        <b/>
        <sz val="9"/>
        <color theme="1"/>
        <rFont val="Calibri Light"/>
        <family val="2"/>
      </rPr>
      <t xml:space="preserve"> OPERACIÓN</t>
    </r>
    <r>
      <rPr>
        <sz val="9"/>
        <color theme="1"/>
        <rFont val="Calibri Light"/>
        <family val="2"/>
      </rPr>
      <t xml:space="preserve"> (PREMIACION, ETC)</t>
    </r>
  </si>
  <si>
    <t>Sin tope. (Solo en anexo 5 se separa de operaciones como un sub item premiación)</t>
  </si>
  <si>
    <t>Sin tope.  Aperacion (incluye sub item premiación el que se dede desglosar en el anexo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</si>
</sst>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quot;$&quot;\ #,##0"/>
    <numFmt numFmtId="166" formatCode="_-&quot;$&quot;\ * #,##0_-;\-&quot;$&quot;\ * #,##0_-;_-&quot;$&quot;\ * &quot;-&quot;??_-;_-@_-"/>
    <numFmt numFmtId="167" formatCode="0.0%"/>
  </numFmts>
  <fonts count="19" x14ac:knownFonts="1">
    <font>
      <sz val="11"/>
      <color theme="1"/>
      <name val="Calibri"/>
      <family val="2"/>
      <scheme val="minor"/>
    </font>
    <font>
      <b/>
      <sz val="10"/>
      <color theme="1"/>
      <name val="Calibri Light"/>
      <family val="2"/>
    </font>
    <font>
      <sz val="10"/>
      <color theme="1"/>
      <name val="Calibri Light"/>
      <family val="2"/>
    </font>
    <font>
      <sz val="11"/>
      <color theme="1"/>
      <name val="Calibri"/>
      <family val="2"/>
      <scheme val="minor"/>
    </font>
    <font>
      <sz val="11"/>
      <name val="Calibri"/>
      <family val="2"/>
      <scheme val="minor"/>
    </font>
    <font>
      <b/>
      <sz val="11"/>
      <color theme="1"/>
      <name val="Calibri Light"/>
      <family val="2"/>
    </font>
    <font>
      <sz val="11"/>
      <color rgb="FF3F3F76"/>
      <name val="Calibri"/>
      <family val="2"/>
      <scheme val="minor"/>
    </font>
    <font>
      <b/>
      <sz val="9"/>
      <color theme="1"/>
      <name val="Calibri Light"/>
      <family val="2"/>
    </font>
    <font>
      <sz val="11"/>
      <color rgb="FFFF0000"/>
      <name val="Calibri"/>
      <family val="2"/>
      <scheme val="minor"/>
    </font>
    <font>
      <sz val="9"/>
      <color theme="1"/>
      <name val="Calibri Light"/>
      <family val="2"/>
    </font>
    <font>
      <b/>
      <sz val="9"/>
      <color theme="1"/>
      <name val="Calibri"/>
      <family val="2"/>
      <scheme val="minor"/>
    </font>
    <font>
      <sz val="9"/>
      <name val="Calibri Light"/>
      <family val="2"/>
    </font>
    <font>
      <sz val="11"/>
      <color theme="1"/>
      <name val="Calibri Light"/>
      <family val="2"/>
    </font>
    <font>
      <sz val="11"/>
      <name val="Calibri Light"/>
      <family val="2"/>
    </font>
    <font>
      <b/>
      <sz val="9"/>
      <name val="Calibri Light"/>
      <family val="2"/>
    </font>
    <font>
      <sz val="9"/>
      <color rgb="FF0070C0"/>
      <name val="Calibri Light"/>
      <family val="2"/>
    </font>
    <font>
      <b/>
      <sz val="14"/>
      <color rgb="FF0070C0"/>
      <name val="Calibri"/>
      <family val="2"/>
      <scheme val="minor"/>
    </font>
    <font>
      <b/>
      <sz val="9"/>
      <color rgb="FF0070C0"/>
      <name val="Calibri Light"/>
      <family val="2"/>
    </font>
    <font>
      <sz val="11"/>
      <color theme="0"/>
      <name val="Calibri Light"/>
      <family val="2"/>
    </font>
  </fonts>
  <fills count="6">
    <fill>
      <patternFill patternType="none"/>
    </fill>
    <fill>
      <patternFill patternType="gray125"/>
    </fill>
    <fill>
      <patternFill patternType="solid">
        <fgColor rgb="FFF7D659"/>
        <bgColor indexed="64"/>
      </patternFill>
    </fill>
    <fill>
      <patternFill patternType="solid">
        <fgColor rgb="FFFFF7CF"/>
        <bgColor indexed="64"/>
      </patternFill>
    </fill>
    <fill>
      <patternFill patternType="solid">
        <fgColor rgb="FFFFCC99"/>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6" fillId="4" borderId="4" applyNumberFormat="0" applyAlignment="0" applyProtection="0"/>
  </cellStyleXfs>
  <cellXfs count="69">
    <xf numFmtId="0" fontId="0" fillId="0" borderId="0" xfId="0"/>
    <xf numFmtId="0" fontId="4" fillId="0" borderId="0" xfId="0" applyFont="1" applyAlignment="1">
      <alignment horizontal="center" vertical="center"/>
    </xf>
    <xf numFmtId="0" fontId="0" fillId="0" borderId="0" xfId="0" applyAlignment="1">
      <alignment horizontal="left"/>
    </xf>
    <xf numFmtId="0" fontId="0" fillId="0" borderId="0" xfId="0" applyBorder="1"/>
    <xf numFmtId="0" fontId="1" fillId="0" borderId="0" xfId="0" applyFont="1" applyBorder="1" applyAlignment="1">
      <alignment horizontal="left"/>
    </xf>
    <xf numFmtId="0" fontId="7" fillId="2" borderId="1" xfId="0" applyFont="1" applyFill="1" applyBorder="1" applyAlignment="1">
      <alignment horizontal="center" vertical="center" wrapText="1"/>
    </xf>
    <xf numFmtId="165" fontId="8" fillId="0" borderId="0" xfId="0" applyNumberFormat="1" applyFont="1"/>
    <xf numFmtId="165" fontId="2" fillId="0" borderId="1" xfId="0" applyNumberFormat="1" applyFont="1" applyBorder="1" applyAlignment="1" applyProtection="1">
      <alignment horizontal="right" vertical="center" wrapText="1"/>
      <protection locked="0"/>
    </xf>
    <xf numFmtId="165" fontId="2" fillId="0" borderId="5" xfId="0" applyNumberFormat="1" applyFont="1" applyBorder="1" applyAlignment="1" applyProtection="1">
      <alignment horizontal="right" vertical="center" wrapText="1"/>
      <protection locked="0"/>
    </xf>
    <xf numFmtId="0" fontId="12" fillId="0" borderId="0" xfId="0" applyFont="1" applyBorder="1"/>
    <xf numFmtId="0" fontId="12" fillId="0" borderId="0" xfId="0" applyFont="1"/>
    <xf numFmtId="0" fontId="13" fillId="0" borderId="0" xfId="0" applyFont="1" applyBorder="1" applyAlignment="1">
      <alignment horizontal="center" vertical="center"/>
    </xf>
    <xf numFmtId="3" fontId="5" fillId="0" borderId="1" xfId="0" applyNumberFormat="1" applyFont="1" applyBorder="1" applyAlignment="1" applyProtection="1">
      <alignment horizontal="left" vertical="center"/>
      <protection locked="0"/>
    </xf>
    <xf numFmtId="165" fontId="9" fillId="3" borderId="1" xfId="0" applyNumberFormat="1" applyFont="1" applyFill="1" applyBorder="1" applyAlignment="1" applyProtection="1">
      <alignment horizontal="right" vertical="center" wrapText="1"/>
    </xf>
    <xf numFmtId="165" fontId="9" fillId="0" borderId="1" xfId="0" applyNumberFormat="1" applyFont="1" applyFill="1" applyBorder="1" applyAlignment="1" applyProtection="1">
      <alignment horizontal="right" vertical="center" wrapText="1"/>
      <protection locked="0"/>
    </xf>
    <xf numFmtId="165" fontId="9" fillId="0" borderId="1" xfId="0" applyNumberFormat="1" applyFont="1" applyBorder="1" applyAlignment="1" applyProtection="1">
      <alignment horizontal="right" vertical="center" wrapText="1"/>
      <protection locked="0"/>
    </xf>
    <xf numFmtId="165" fontId="11" fillId="0" borderId="1" xfId="0" applyNumberFormat="1" applyFont="1" applyFill="1" applyBorder="1" applyAlignment="1" applyProtection="1">
      <alignment horizontal="right" vertical="center" wrapText="1"/>
      <protection locked="0"/>
    </xf>
    <xf numFmtId="167" fontId="9" fillId="0" borderId="1" xfId="1" applyNumberFormat="1" applyFont="1" applyFill="1" applyBorder="1" applyAlignment="1" applyProtection="1">
      <alignment horizontal="center" vertical="center" wrapText="1"/>
    </xf>
    <xf numFmtId="166" fontId="7" fillId="3" borderId="1" xfId="2" applyNumberFormat="1" applyFont="1" applyFill="1" applyBorder="1" applyAlignment="1" applyProtection="1">
      <alignment horizontal="center" vertical="center"/>
    </xf>
    <xf numFmtId="9" fontId="7" fillId="3" borderId="1" xfId="1" applyFont="1" applyFill="1" applyBorder="1" applyAlignment="1" applyProtection="1">
      <alignment horizontal="center" vertical="center" wrapText="1"/>
    </xf>
    <xf numFmtId="167" fontId="9" fillId="0" borderId="1" xfId="0" applyNumberFormat="1" applyFont="1" applyBorder="1" applyAlignment="1" applyProtection="1">
      <alignment horizontal="center" vertical="center" wrapText="1"/>
    </xf>
    <xf numFmtId="167" fontId="9" fillId="0" borderId="1" xfId="1" applyNumberFormat="1" applyFont="1" applyBorder="1" applyAlignment="1" applyProtection="1">
      <alignment horizontal="center" vertical="center" wrapText="1"/>
    </xf>
    <xf numFmtId="165" fontId="2" fillId="3" borderId="1" xfId="0" applyNumberFormat="1" applyFont="1" applyFill="1" applyBorder="1" applyAlignment="1" applyProtection="1">
      <alignment horizontal="right" vertical="center" wrapText="1"/>
    </xf>
    <xf numFmtId="165" fontId="1" fillId="3" borderId="5" xfId="0" applyNumberFormat="1" applyFont="1" applyFill="1" applyBorder="1" applyAlignment="1" applyProtection="1">
      <alignment horizontal="right" vertical="center" wrapText="1"/>
    </xf>
    <xf numFmtId="165" fontId="7" fillId="3" borderId="1" xfId="0" applyNumberFormat="1" applyFont="1" applyFill="1" applyBorder="1" applyAlignment="1" applyProtection="1">
      <alignment horizontal="righ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67" fontId="9" fillId="0"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8" fillId="0" borderId="0" xfId="0" applyFont="1" applyBorder="1"/>
    <xf numFmtId="2" fontId="11" fillId="0" borderId="2" xfId="0" applyNumberFormat="1" applyFont="1" applyFill="1" applyBorder="1" applyAlignment="1" applyProtection="1">
      <alignment horizontal="center" vertical="center" wrapText="1"/>
    </xf>
    <xf numFmtId="2" fontId="11" fillId="0" borderId="3" xfId="0" applyNumberFormat="1" applyFont="1" applyFill="1" applyBorder="1" applyAlignment="1" applyProtection="1">
      <alignment horizontal="center" vertical="center" wrapText="1"/>
    </xf>
    <xf numFmtId="2" fontId="11" fillId="0" borderId="5" xfId="0" applyNumberFormat="1" applyFont="1" applyFill="1" applyBorder="1" applyAlignment="1" applyProtection="1">
      <alignment horizontal="center" vertical="center" wrapText="1"/>
    </xf>
    <xf numFmtId="0" fontId="9" fillId="3" borderId="1" xfId="0" applyFont="1" applyFill="1" applyBorder="1" applyAlignment="1">
      <alignment vertical="center" wrapText="1"/>
    </xf>
    <xf numFmtId="167" fontId="9" fillId="0" borderId="2" xfId="1" applyNumberFormat="1" applyFont="1" applyBorder="1" applyAlignment="1" applyProtection="1">
      <alignment horizontal="center" vertical="center" wrapText="1"/>
    </xf>
    <xf numFmtId="167" fontId="9" fillId="0" borderId="3" xfId="1" applyNumberFormat="1" applyFont="1" applyBorder="1" applyAlignment="1" applyProtection="1">
      <alignment horizontal="center" vertical="center" wrapText="1"/>
    </xf>
    <xf numFmtId="167" fontId="9" fillId="0" borderId="5" xfId="1" applyNumberFormat="1" applyFont="1" applyBorder="1" applyAlignment="1" applyProtection="1">
      <alignment horizontal="center" vertical="center" wrapText="1"/>
    </xf>
    <xf numFmtId="2" fontId="9" fillId="0" borderId="2" xfId="0" applyNumberFormat="1" applyFont="1" applyFill="1" applyBorder="1" applyAlignment="1" applyProtection="1">
      <alignment horizontal="center" vertical="center" wrapText="1"/>
    </xf>
    <xf numFmtId="2" fontId="9" fillId="0" borderId="3" xfId="0" applyNumberFormat="1" applyFont="1" applyFill="1" applyBorder="1" applyAlignment="1" applyProtection="1">
      <alignment horizontal="center" vertical="center" wrapText="1"/>
    </xf>
    <xf numFmtId="2" fontId="9" fillId="0" borderId="5" xfId="0" applyNumberFormat="1" applyFont="1" applyFill="1" applyBorder="1" applyAlignment="1" applyProtection="1">
      <alignment horizontal="center" vertical="center" wrapText="1"/>
    </xf>
    <xf numFmtId="0" fontId="9" fillId="3" borderId="1" xfId="0" applyFont="1" applyFill="1" applyBorder="1" applyAlignment="1" applyProtection="1">
      <alignment vertical="center" wrapText="1"/>
    </xf>
    <xf numFmtId="0" fontId="15" fillId="0" borderId="1" xfId="0" applyFont="1" applyBorder="1" applyAlignment="1" applyProtection="1">
      <alignment horizontal="center" vertical="center" wrapText="1"/>
      <protection locked="0"/>
    </xf>
    <xf numFmtId="9" fontId="9" fillId="0" borderId="2" xfId="0" applyNumberFormat="1" applyFont="1" applyFill="1" applyBorder="1" applyAlignment="1" applyProtection="1">
      <alignment horizontal="center" vertical="center" wrapText="1"/>
    </xf>
    <xf numFmtId="9" fontId="9" fillId="0" borderId="3" xfId="0" applyNumberFormat="1" applyFont="1" applyFill="1" applyBorder="1" applyAlignment="1" applyProtection="1">
      <alignment horizontal="center" vertical="center" wrapText="1"/>
    </xf>
    <xf numFmtId="9" fontId="9" fillId="0" borderId="5" xfId="0" applyNumberFormat="1" applyFont="1" applyFill="1" applyBorder="1" applyAlignment="1" applyProtection="1">
      <alignment horizontal="center" vertical="center" wrapText="1"/>
    </xf>
    <xf numFmtId="167" fontId="15" fillId="0" borderId="2" xfId="1" applyNumberFormat="1" applyFont="1" applyBorder="1" applyAlignment="1" applyProtection="1">
      <alignment horizontal="center" vertical="center" wrapText="1"/>
    </xf>
    <xf numFmtId="167" fontId="15" fillId="0" borderId="3" xfId="1" applyNumberFormat="1" applyFont="1" applyBorder="1" applyAlignment="1" applyProtection="1">
      <alignment horizontal="center" vertical="center" wrapText="1"/>
    </xf>
    <xf numFmtId="167" fontId="15" fillId="0" borderId="5" xfId="1" applyNumberFormat="1" applyFont="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7" fillId="3" borderId="1" xfId="3" applyFont="1" applyFill="1" applyBorder="1" applyAlignment="1">
      <alignment vertical="center"/>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6" fillId="0" borderId="0" xfId="0" applyFont="1" applyAlignment="1">
      <alignment horizontal="center"/>
    </xf>
    <xf numFmtId="0" fontId="10" fillId="5"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1" fillId="5" borderId="2" xfId="0" applyFont="1" applyFill="1" applyBorder="1" applyAlignment="1">
      <alignment horizontal="left" vertical="center"/>
    </xf>
    <xf numFmtId="0" fontId="1" fillId="5" borderId="3" xfId="0" applyFont="1" applyFill="1" applyBorder="1" applyAlignment="1">
      <alignment horizontal="left" vertical="center"/>
    </xf>
    <xf numFmtId="0" fontId="1" fillId="5" borderId="5" xfId="0" applyFont="1" applyFill="1" applyBorder="1" applyAlignment="1">
      <alignment horizontal="left"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 fillId="2" borderId="1" xfId="0" applyFont="1" applyFill="1" applyBorder="1" applyAlignment="1">
      <alignment horizontal="center" vertical="center" wrapText="1"/>
    </xf>
  </cellXfs>
  <cellStyles count="4">
    <cellStyle name="Entrada" xfId="3" builtinId="20"/>
    <cellStyle name="Moneda" xfId="2" builtinId="4"/>
    <cellStyle name="Normal" xfId="0" builtinId="0"/>
    <cellStyle name="Porcentaje" xfId="1" builtinId="5"/>
  </cellStyles>
  <dxfs count="42">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ont>
        <color rgb="FF9C0006"/>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ont>
        <color rgb="FF9C0006"/>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ont>
        <color rgb="FF9C0006"/>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strike val="0"/>
        <color theme="5" tint="-0.24994659260841701"/>
      </font>
      <fill>
        <patternFill>
          <bgColor theme="5" tint="0.59996337778862885"/>
        </patternFill>
      </fill>
    </dxf>
    <dxf>
      <fill>
        <patternFill>
          <bgColor rgb="FF92D050"/>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colors>
    <mruColors>
      <color rgb="FFF7D659"/>
      <color rgb="FFFDFFDB"/>
      <color rgb="FFFFF7CF"/>
      <color rgb="FFFFCEA1"/>
      <color rgb="FFFDF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19"/>
  <sheetViews>
    <sheetView tabSelected="1" workbookViewId="0"/>
  </sheetViews>
  <sheetFormatPr baseColWidth="10" defaultRowHeight="15" x14ac:dyDescent="0.25"/>
  <cols>
    <col min="2" max="3" width="4" customWidth="1"/>
    <col min="4" max="4" width="18.28515625" style="2" customWidth="1"/>
    <col min="5" max="5" width="12" customWidth="1"/>
    <col min="6" max="6" width="19.140625" customWidth="1"/>
    <col min="7" max="7" width="12" customWidth="1"/>
    <col min="8" max="8" width="15.7109375" customWidth="1"/>
    <col min="9" max="9" width="12.7109375" customWidth="1"/>
    <col min="13" max="13" width="14.85546875" customWidth="1"/>
    <col min="14" max="14" width="28" style="1" customWidth="1"/>
  </cols>
  <sheetData>
    <row r="1" spans="2:14" ht="32.25" customHeight="1" x14ac:dyDescent="0.3">
      <c r="C1" s="59" t="s">
        <v>31</v>
      </c>
      <c r="D1" s="59"/>
      <c r="E1" s="59"/>
      <c r="F1" s="59"/>
      <c r="G1" s="59"/>
      <c r="H1" s="59"/>
      <c r="I1" s="59"/>
      <c r="J1" s="59"/>
      <c r="K1" s="59"/>
      <c r="L1" s="59"/>
      <c r="M1" s="59"/>
      <c r="N1" s="59"/>
    </row>
    <row r="3" spans="2:14" ht="28.5" customHeight="1" x14ac:dyDescent="0.25">
      <c r="C3" s="60" t="s">
        <v>23</v>
      </c>
      <c r="D3" s="60"/>
      <c r="E3" s="61"/>
      <c r="F3" s="61"/>
      <c r="G3" s="61"/>
      <c r="H3" s="61"/>
      <c r="I3" s="61"/>
      <c r="J3" s="61"/>
      <c r="K3" s="62" t="s">
        <v>22</v>
      </c>
      <c r="L3" s="63"/>
      <c r="M3" s="64"/>
      <c r="N3" s="12"/>
    </row>
    <row r="4" spans="2:14" ht="27" customHeight="1" x14ac:dyDescent="0.25">
      <c r="B4" s="3"/>
      <c r="C4" s="60" t="s">
        <v>24</v>
      </c>
      <c r="D4" s="60"/>
      <c r="E4" s="65"/>
      <c r="F4" s="66"/>
      <c r="G4" s="66"/>
      <c r="H4" s="66"/>
      <c r="I4" s="66"/>
      <c r="J4" s="66"/>
      <c r="K4" s="66"/>
      <c r="L4" s="66"/>
      <c r="M4" s="66"/>
      <c r="N4" s="67"/>
    </row>
    <row r="5" spans="2:14" x14ac:dyDescent="0.25">
      <c r="B5" s="3"/>
      <c r="C5" s="9"/>
      <c r="D5" s="4"/>
      <c r="E5" s="9"/>
      <c r="F5" s="9"/>
      <c r="G5" s="9"/>
      <c r="H5" s="29" t="s">
        <v>36</v>
      </c>
      <c r="I5" s="9"/>
      <c r="J5" s="9"/>
      <c r="K5" s="9"/>
      <c r="L5" s="9"/>
      <c r="M5" s="10"/>
      <c r="N5" s="11"/>
    </row>
    <row r="6" spans="2:14" ht="44.25" customHeight="1" x14ac:dyDescent="0.25">
      <c r="C6" s="68" t="s">
        <v>0</v>
      </c>
      <c r="D6" s="68"/>
      <c r="E6" s="68" t="s">
        <v>1</v>
      </c>
      <c r="F6" s="68" t="s">
        <v>11</v>
      </c>
      <c r="G6" s="28" t="s">
        <v>2</v>
      </c>
      <c r="H6" s="68" t="s">
        <v>3</v>
      </c>
      <c r="I6" s="56" t="s">
        <v>7</v>
      </c>
      <c r="J6" s="57"/>
      <c r="K6" s="57"/>
      <c r="L6" s="57"/>
      <c r="M6" s="57"/>
      <c r="N6" s="55" t="s">
        <v>9</v>
      </c>
    </row>
    <row r="7" spans="2:14" ht="44.25" customHeight="1" x14ac:dyDescent="0.25">
      <c r="C7" s="68"/>
      <c r="D7" s="68"/>
      <c r="E7" s="68"/>
      <c r="F7" s="68"/>
      <c r="G7" s="28" t="s">
        <v>10</v>
      </c>
      <c r="H7" s="68"/>
      <c r="I7" s="5" t="s">
        <v>4</v>
      </c>
      <c r="J7" s="56" t="s">
        <v>8</v>
      </c>
      <c r="K7" s="57"/>
      <c r="L7" s="57"/>
      <c r="M7" s="58"/>
      <c r="N7" s="55"/>
    </row>
    <row r="8" spans="2:14" ht="44.25" customHeight="1" x14ac:dyDescent="0.25">
      <c r="C8" s="40" t="s">
        <v>14</v>
      </c>
      <c r="D8" s="40"/>
      <c r="E8" s="22">
        <f>SUM(E9:E10)</f>
        <v>0</v>
      </c>
      <c r="F8" s="13">
        <f>SUM(F9:F10)</f>
        <v>5890000</v>
      </c>
      <c r="G8" s="13">
        <f>SUM(G9:G10)</f>
        <v>0</v>
      </c>
      <c r="H8" s="13">
        <f>SUM(E8:G8)</f>
        <v>5890000</v>
      </c>
      <c r="I8" s="17">
        <f>IFERROR((F8/F18)*100%,0)</f>
        <v>1.8866715782055798E-2</v>
      </c>
      <c r="J8" s="37" t="s">
        <v>29</v>
      </c>
      <c r="K8" s="38"/>
      <c r="L8" s="38"/>
      <c r="M8" s="39"/>
      <c r="N8" s="41" t="s">
        <v>34</v>
      </c>
    </row>
    <row r="9" spans="2:14" ht="44.25" customHeight="1" x14ac:dyDescent="0.25">
      <c r="C9" s="33" t="s">
        <v>6</v>
      </c>
      <c r="D9" s="33"/>
      <c r="E9" s="7">
        <v>0</v>
      </c>
      <c r="F9" s="14">
        <v>790000</v>
      </c>
      <c r="G9" s="15">
        <v>0</v>
      </c>
      <c r="H9" s="13">
        <f t="shared" ref="H9" si="0">SUM(E9:G9)</f>
        <v>790000</v>
      </c>
      <c r="I9" s="20">
        <f>IFERROR((F9/F18)*100%,0)</f>
        <v>2.5305102661840545E-3</v>
      </c>
      <c r="J9" s="42" t="s">
        <v>25</v>
      </c>
      <c r="K9" s="43"/>
      <c r="L9" s="43"/>
      <c r="M9" s="44"/>
      <c r="N9" s="41"/>
    </row>
    <row r="10" spans="2:14" ht="44.25" customHeight="1" x14ac:dyDescent="0.25">
      <c r="C10" s="33" t="s">
        <v>13</v>
      </c>
      <c r="D10" s="33"/>
      <c r="E10" s="8">
        <v>0</v>
      </c>
      <c r="F10" s="14">
        <v>5100000</v>
      </c>
      <c r="G10" s="15">
        <v>0</v>
      </c>
      <c r="H10" s="13">
        <f>SUM(E10:G10)</f>
        <v>5100000</v>
      </c>
      <c r="I10" s="20">
        <f>IFERROR((F10/F18)*100%,0)</f>
        <v>1.6336205515871744E-2</v>
      </c>
      <c r="J10" s="45" t="s">
        <v>35</v>
      </c>
      <c r="K10" s="46"/>
      <c r="L10" s="46"/>
      <c r="M10" s="47"/>
      <c r="N10" s="41"/>
    </row>
    <row r="11" spans="2:14" ht="44.25" customHeight="1" x14ac:dyDescent="0.25">
      <c r="C11" s="33" t="s">
        <v>15</v>
      </c>
      <c r="D11" s="33"/>
      <c r="E11" s="8">
        <v>0</v>
      </c>
      <c r="F11" s="16">
        <v>98000000</v>
      </c>
      <c r="G11" s="15">
        <v>0</v>
      </c>
      <c r="H11" s="13">
        <f t="shared" ref="H11:H17" si="1">SUM(E11:G11)</f>
        <v>98000000</v>
      </c>
      <c r="I11" s="27">
        <f>IFERROR((F11/F18)*100%,0)</f>
        <v>0.31391140010890806</v>
      </c>
      <c r="J11" s="34" t="s">
        <v>32</v>
      </c>
      <c r="K11" s="35"/>
      <c r="L11" s="35"/>
      <c r="M11" s="36"/>
      <c r="N11" s="41"/>
    </row>
    <row r="12" spans="2:14" ht="44.25" customHeight="1" x14ac:dyDescent="0.25">
      <c r="C12" s="33" t="s">
        <v>16</v>
      </c>
      <c r="D12" s="33"/>
      <c r="E12" s="8">
        <v>0</v>
      </c>
      <c r="F12" s="16">
        <v>20000000</v>
      </c>
      <c r="G12" s="15">
        <v>0</v>
      </c>
      <c r="H12" s="13">
        <f t="shared" si="1"/>
        <v>20000000</v>
      </c>
      <c r="I12" s="21">
        <f>IFERROR((F12/F18)*100%,0)</f>
        <v>6.4063551042634295E-2</v>
      </c>
      <c r="J12" s="48" t="s">
        <v>26</v>
      </c>
      <c r="K12" s="49"/>
      <c r="L12" s="49"/>
      <c r="M12" s="50"/>
      <c r="N12" s="41"/>
    </row>
    <row r="13" spans="2:14" ht="44.25" customHeight="1" x14ac:dyDescent="0.25">
      <c r="C13" s="33" t="s">
        <v>17</v>
      </c>
      <c r="D13" s="33"/>
      <c r="E13" s="8">
        <v>0</v>
      </c>
      <c r="F13" s="16">
        <v>8000000</v>
      </c>
      <c r="G13" s="15">
        <v>0</v>
      </c>
      <c r="H13" s="13">
        <f t="shared" si="1"/>
        <v>8000000</v>
      </c>
      <c r="I13" s="21">
        <f>IFERROR((F13/F18)*100%,0)</f>
        <v>2.5625420417053717E-2</v>
      </c>
      <c r="J13" s="30" t="s">
        <v>26</v>
      </c>
      <c r="K13" s="31"/>
      <c r="L13" s="31"/>
      <c r="M13" s="32"/>
      <c r="N13" s="41"/>
    </row>
    <row r="14" spans="2:14" ht="44.25" customHeight="1" x14ac:dyDescent="0.25">
      <c r="C14" s="33" t="s">
        <v>18</v>
      </c>
      <c r="D14" s="33"/>
      <c r="E14" s="8">
        <v>0</v>
      </c>
      <c r="F14" s="16">
        <v>170000000</v>
      </c>
      <c r="G14" s="15">
        <v>0</v>
      </c>
      <c r="H14" s="13">
        <f t="shared" si="1"/>
        <v>170000000</v>
      </c>
      <c r="I14" s="21">
        <f>IFERROR((F14/F18)*100%,0)</f>
        <v>0.54454018386239145</v>
      </c>
      <c r="J14" s="30" t="s">
        <v>26</v>
      </c>
      <c r="K14" s="31"/>
      <c r="L14" s="31"/>
      <c r="M14" s="32"/>
      <c r="N14" s="41"/>
    </row>
    <row r="15" spans="2:14" ht="44.25" customHeight="1" x14ac:dyDescent="0.25">
      <c r="C15" s="33" t="s">
        <v>19</v>
      </c>
      <c r="D15" s="33"/>
      <c r="E15" s="8">
        <v>0</v>
      </c>
      <c r="F15" s="16">
        <v>200000</v>
      </c>
      <c r="G15" s="15">
        <v>0</v>
      </c>
      <c r="H15" s="13">
        <f t="shared" si="1"/>
        <v>200000</v>
      </c>
      <c r="I15" s="20">
        <f>IFERROR((F15/F18)*100%,0)</f>
        <v>6.4063551042634298E-4</v>
      </c>
      <c r="J15" s="30" t="s">
        <v>30</v>
      </c>
      <c r="K15" s="31"/>
      <c r="L15" s="31"/>
      <c r="M15" s="32"/>
      <c r="N15" s="41"/>
    </row>
    <row r="16" spans="2:14" ht="44.25" customHeight="1" x14ac:dyDescent="0.25">
      <c r="C16" s="33" t="s">
        <v>37</v>
      </c>
      <c r="D16" s="33"/>
      <c r="E16" s="8">
        <v>0</v>
      </c>
      <c r="F16" s="14">
        <v>100000</v>
      </c>
      <c r="G16" s="15">
        <v>0</v>
      </c>
      <c r="H16" s="13">
        <f t="shared" si="1"/>
        <v>100000</v>
      </c>
      <c r="I16" s="21">
        <f>IFERROR((F16/F18)*100%,0)</f>
        <v>3.2031775521317149E-4</v>
      </c>
      <c r="J16" s="34" t="s">
        <v>38</v>
      </c>
      <c r="K16" s="35"/>
      <c r="L16" s="35"/>
      <c r="M16" s="36"/>
      <c r="N16" s="41"/>
    </row>
    <row r="17" spans="3:14" ht="44.25" customHeight="1" x14ac:dyDescent="0.25">
      <c r="C17" s="33" t="s">
        <v>21</v>
      </c>
      <c r="D17" s="33"/>
      <c r="E17" s="8">
        <v>0</v>
      </c>
      <c r="F17" s="14">
        <v>10000000</v>
      </c>
      <c r="G17" s="15">
        <v>0</v>
      </c>
      <c r="H17" s="13">
        <f t="shared" si="1"/>
        <v>10000000</v>
      </c>
      <c r="I17" s="20">
        <f>IFERROR((F17/F18)*100%,0)</f>
        <v>3.2031775521317148E-2</v>
      </c>
      <c r="J17" s="37" t="s">
        <v>27</v>
      </c>
      <c r="K17" s="38"/>
      <c r="L17" s="38"/>
      <c r="M17" s="39"/>
      <c r="N17" s="41"/>
    </row>
    <row r="18" spans="3:14" ht="44.25" customHeight="1" x14ac:dyDescent="0.25">
      <c r="C18" s="51" t="s">
        <v>5</v>
      </c>
      <c r="D18" s="51"/>
      <c r="E18" s="23">
        <f>SUM(E11:E17,E8)</f>
        <v>0</v>
      </c>
      <c r="F18" s="18">
        <f>SUM(F11:F17,F8)</f>
        <v>312190000</v>
      </c>
      <c r="G18" s="24">
        <f>SUM(G11:G17,G8)</f>
        <v>0</v>
      </c>
      <c r="H18" s="18">
        <f>SUM(H11:H17,H8)</f>
        <v>312190000</v>
      </c>
      <c r="I18" s="19">
        <f>SUM(I11:I17,I8)</f>
        <v>1</v>
      </c>
      <c r="J18" s="52"/>
      <c r="K18" s="53"/>
      <c r="L18" s="53"/>
      <c r="M18" s="54"/>
      <c r="N18" s="41"/>
    </row>
    <row r="19" spans="3:14" x14ac:dyDescent="0.25">
      <c r="F19" s="6"/>
    </row>
  </sheetData>
  <sheetProtection algorithmName="SHA-512" hashValue="01TcJJE078SjT25Bjy2Pu+v22wPhGV6iObLzH74YVpRfFwvy8ESBEssl+yxLzDRxpKsImLlu2bUGVwABQ4KGCQ==" saltValue="7cU6ZM/YmR1PMwxhkFhjPA==" spinCount="100000" sheet="1" objects="1" scenarios="1"/>
  <mergeCells count="36">
    <mergeCell ref="N6:N7"/>
    <mergeCell ref="J7:M7"/>
    <mergeCell ref="C1:N1"/>
    <mergeCell ref="C3:D3"/>
    <mergeCell ref="E3:J3"/>
    <mergeCell ref="K3:M3"/>
    <mergeCell ref="C4:D4"/>
    <mergeCell ref="E4:N4"/>
    <mergeCell ref="C6:D7"/>
    <mergeCell ref="E6:E7"/>
    <mergeCell ref="F6:F7"/>
    <mergeCell ref="H6:H7"/>
    <mergeCell ref="I6:M6"/>
    <mergeCell ref="C8:D8"/>
    <mergeCell ref="J8:M8"/>
    <mergeCell ref="N8:N18"/>
    <mergeCell ref="C9:D9"/>
    <mergeCell ref="J9:M9"/>
    <mergeCell ref="C10:D10"/>
    <mergeCell ref="J10:M10"/>
    <mergeCell ref="C11:D11"/>
    <mergeCell ref="J11:M11"/>
    <mergeCell ref="C12:D12"/>
    <mergeCell ref="J12:M12"/>
    <mergeCell ref="C13:D13"/>
    <mergeCell ref="J13:M13"/>
    <mergeCell ref="C14:D14"/>
    <mergeCell ref="C18:D18"/>
    <mergeCell ref="J18:M18"/>
    <mergeCell ref="J14:M14"/>
    <mergeCell ref="C16:D16"/>
    <mergeCell ref="J16:M16"/>
    <mergeCell ref="C17:D17"/>
    <mergeCell ref="J17:M17"/>
    <mergeCell ref="C15:D15"/>
    <mergeCell ref="J15:M15"/>
  </mergeCells>
  <conditionalFormatting sqref="I9">
    <cfRule type="cellIs" dxfId="41" priority="10" stopIfTrue="1" operator="greaterThan">
      <formula>0.1</formula>
    </cfRule>
  </conditionalFormatting>
  <conditionalFormatting sqref="I8">
    <cfRule type="cellIs" dxfId="40" priority="9" operator="greaterThan">
      <formula>0.4</formula>
    </cfRule>
  </conditionalFormatting>
  <conditionalFormatting sqref="F18">
    <cfRule type="expression" dxfId="39" priority="11">
      <formula>IF(AND($M$3&gt;=100,$I$3&lt;=60),"SI","NO")</formula>
    </cfRule>
  </conditionalFormatting>
  <conditionalFormatting sqref="F9">
    <cfRule type="expression" dxfId="38" priority="8">
      <formula>AND(F9&gt;500000,F18&lt;15000000)</formula>
    </cfRule>
  </conditionalFormatting>
  <conditionalFormatting sqref="I12">
    <cfRule type="cellIs" dxfId="37" priority="7" operator="greaterThan">
      <formula>0.5</formula>
    </cfRule>
  </conditionalFormatting>
  <conditionalFormatting sqref="I13">
    <cfRule type="cellIs" dxfId="36" priority="6" operator="greaterThan">
      <formula>0.5</formula>
    </cfRule>
  </conditionalFormatting>
  <conditionalFormatting sqref="I14">
    <cfRule type="cellIs" dxfId="35" priority="5" operator="greaterThan">
      <formula>0.5</formula>
    </cfRule>
  </conditionalFormatting>
  <conditionalFormatting sqref="I15">
    <cfRule type="cellIs" dxfId="34" priority="3" operator="lessThan">
      <formula>0.03</formula>
    </cfRule>
    <cfRule type="cellIs" dxfId="33" priority="4" operator="greaterThan">
      <formula>0.1</formula>
    </cfRule>
  </conditionalFormatting>
  <conditionalFormatting sqref="I17">
    <cfRule type="cellIs" dxfId="32" priority="2" operator="greaterThan">
      <formula>0.02</formula>
    </cfRule>
  </conditionalFormatting>
  <conditionalFormatting sqref="I11">
    <cfRule type="cellIs" dxfId="31" priority="1" operator="greaterThan">
      <formula>0.3</formula>
    </cfRule>
  </conditionalFormatting>
  <dataValidations count="4">
    <dataValidation type="whole" allowBlank="1" showInputMessage="1" showErrorMessage="1" errorTitle="Cantidad de Beneficios" error="Ingrese solo números" promptTitle="Cantidad de Beneficiarios" prompt="Ingrese solo números" sqref="N3" xr:uid="{00000000-0002-0000-0200-000000000000}">
      <formula1>1</formula1>
      <formula2>300000</formula2>
    </dataValidation>
    <dataValidation allowBlank="1" showInputMessage="1" showErrorMessage="1" promptTitle="Organización" prompt="Ingrese el nombre de su organización, evite escribir todo el texto en mayúsculas" sqref="E4" xr:uid="{00000000-0002-0000-0200-000001000000}"/>
    <dataValidation type="whole" operator="lessThanOrEqual" allowBlank="1" showInputMessage="1" showErrorMessage="1" errorTitle="Supera el monto máximo" error="Favor revisar el tope máximo del coordinador" sqref="F9" xr:uid="{00000000-0002-0000-0200-000002000000}">
      <formula1>800000</formula1>
    </dataValidation>
    <dataValidation type="custom" allowBlank="1" showInputMessage="1" showErrorMessage="1" sqref="H18" xr:uid="{00000000-0002-0000-0200-000003000000}">
      <formula1>IF(AND($M$3&lt;=100,$I$3&lt;=60),"Hasta 5.500.000","")</formula1>
    </dataValidation>
  </dataValidations>
  <pageMargins left="0.7" right="0.7" top="0.75" bottom="0.75" header="0.3" footer="0.3"/>
  <pageSetup paperSize="119" scale="7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19"/>
  <sheetViews>
    <sheetView workbookViewId="0"/>
  </sheetViews>
  <sheetFormatPr baseColWidth="10" defaultRowHeight="15" x14ac:dyDescent="0.25"/>
  <cols>
    <col min="2" max="3" width="4" customWidth="1"/>
    <col min="4" max="4" width="18.28515625" style="2" customWidth="1"/>
    <col min="5" max="5" width="12" customWidth="1"/>
    <col min="6" max="6" width="19.140625" customWidth="1"/>
    <col min="7" max="7" width="12" customWidth="1"/>
    <col min="8" max="8" width="15.7109375" customWidth="1"/>
    <col min="9" max="9" width="12.7109375" customWidth="1"/>
    <col min="13" max="13" width="14.85546875" customWidth="1"/>
    <col min="14" max="14" width="28" style="1" customWidth="1"/>
  </cols>
  <sheetData>
    <row r="1" spans="2:14" ht="32.25" customHeight="1" x14ac:dyDescent="0.3">
      <c r="C1" s="59" t="s">
        <v>28</v>
      </c>
      <c r="D1" s="59"/>
      <c r="E1" s="59"/>
      <c r="F1" s="59"/>
      <c r="G1" s="59"/>
      <c r="H1" s="59"/>
      <c r="I1" s="59"/>
      <c r="J1" s="59"/>
      <c r="K1" s="59"/>
      <c r="L1" s="59"/>
      <c r="M1" s="59"/>
      <c r="N1" s="59"/>
    </row>
    <row r="3" spans="2:14" ht="28.5" customHeight="1" x14ac:dyDescent="0.25">
      <c r="C3" s="60" t="s">
        <v>23</v>
      </c>
      <c r="D3" s="60"/>
      <c r="E3" s="61"/>
      <c r="F3" s="61"/>
      <c r="G3" s="61"/>
      <c r="H3" s="61"/>
      <c r="I3" s="61"/>
      <c r="J3" s="61"/>
      <c r="K3" s="62" t="s">
        <v>22</v>
      </c>
      <c r="L3" s="63"/>
      <c r="M3" s="64"/>
      <c r="N3" s="12"/>
    </row>
    <row r="4" spans="2:14" ht="27" customHeight="1" x14ac:dyDescent="0.25">
      <c r="B4" s="3"/>
      <c r="C4" s="60" t="s">
        <v>24</v>
      </c>
      <c r="D4" s="60"/>
      <c r="E4" s="65"/>
      <c r="F4" s="66"/>
      <c r="G4" s="66"/>
      <c r="H4" s="66"/>
      <c r="I4" s="66"/>
      <c r="J4" s="66"/>
      <c r="K4" s="66"/>
      <c r="L4" s="66"/>
      <c r="M4" s="66"/>
      <c r="N4" s="67"/>
    </row>
    <row r="5" spans="2:14" x14ac:dyDescent="0.25">
      <c r="B5" s="3"/>
      <c r="C5" s="9"/>
      <c r="D5" s="4"/>
      <c r="E5" s="9"/>
      <c r="F5" s="9"/>
      <c r="G5" s="9"/>
      <c r="H5" s="29" t="s">
        <v>36</v>
      </c>
      <c r="I5" s="9"/>
      <c r="J5" s="9"/>
      <c r="K5" s="9"/>
      <c r="L5" s="9"/>
      <c r="M5" s="10"/>
      <c r="N5" s="11"/>
    </row>
    <row r="6" spans="2:14" ht="44.25" customHeight="1" x14ac:dyDescent="0.25">
      <c r="C6" s="68" t="s">
        <v>0</v>
      </c>
      <c r="D6" s="68"/>
      <c r="E6" s="68" t="s">
        <v>1</v>
      </c>
      <c r="F6" s="68" t="s">
        <v>11</v>
      </c>
      <c r="G6" s="28" t="s">
        <v>2</v>
      </c>
      <c r="H6" s="68" t="s">
        <v>3</v>
      </c>
      <c r="I6" s="56" t="s">
        <v>7</v>
      </c>
      <c r="J6" s="57"/>
      <c r="K6" s="57"/>
      <c r="L6" s="57"/>
      <c r="M6" s="57"/>
      <c r="N6" s="55" t="s">
        <v>9</v>
      </c>
    </row>
    <row r="7" spans="2:14" ht="44.25" customHeight="1" x14ac:dyDescent="0.25">
      <c r="C7" s="68"/>
      <c r="D7" s="68"/>
      <c r="E7" s="68"/>
      <c r="F7" s="68"/>
      <c r="G7" s="28" t="s">
        <v>10</v>
      </c>
      <c r="H7" s="68"/>
      <c r="I7" s="5" t="s">
        <v>4</v>
      </c>
      <c r="J7" s="56" t="s">
        <v>8</v>
      </c>
      <c r="K7" s="57"/>
      <c r="L7" s="57"/>
      <c r="M7" s="58"/>
      <c r="N7" s="55"/>
    </row>
    <row r="8" spans="2:14" ht="44.25" customHeight="1" x14ac:dyDescent="0.25">
      <c r="C8" s="40" t="s">
        <v>14</v>
      </c>
      <c r="D8" s="40"/>
      <c r="E8" s="22">
        <f>SUM(E9:E10)</f>
        <v>0</v>
      </c>
      <c r="F8" s="13">
        <f>SUM(F9:F10)</f>
        <v>2500000</v>
      </c>
      <c r="G8" s="13">
        <f>SUM(G9:G10)</f>
        <v>0</v>
      </c>
      <c r="H8" s="13">
        <f>SUM(E8:G8)</f>
        <v>2500000</v>
      </c>
      <c r="I8" s="17">
        <f>IFERROR((F8/F18)*100%,0)</f>
        <v>0.30562347188264061</v>
      </c>
      <c r="J8" s="37" t="s">
        <v>29</v>
      </c>
      <c r="K8" s="38"/>
      <c r="L8" s="38"/>
      <c r="M8" s="39"/>
      <c r="N8" s="41" t="s">
        <v>34</v>
      </c>
    </row>
    <row r="9" spans="2:14" ht="44.25" customHeight="1" x14ac:dyDescent="0.25">
      <c r="C9" s="33" t="s">
        <v>6</v>
      </c>
      <c r="D9" s="33"/>
      <c r="E9" s="7">
        <v>0</v>
      </c>
      <c r="F9" s="14">
        <v>500000</v>
      </c>
      <c r="G9" s="15">
        <v>0</v>
      </c>
      <c r="H9" s="13">
        <f t="shared" ref="H9" si="0">SUM(E9:G9)</f>
        <v>500000</v>
      </c>
      <c r="I9" s="20">
        <f>IFERROR((F9/F18)*100%,0)</f>
        <v>6.1124694376528114E-2</v>
      </c>
      <c r="J9" s="42" t="s">
        <v>25</v>
      </c>
      <c r="K9" s="43"/>
      <c r="L9" s="43"/>
      <c r="M9" s="44"/>
      <c r="N9" s="41"/>
    </row>
    <row r="10" spans="2:14" ht="44.25" customHeight="1" x14ac:dyDescent="0.25">
      <c r="C10" s="33" t="s">
        <v>13</v>
      </c>
      <c r="D10" s="33"/>
      <c r="E10" s="8">
        <v>0</v>
      </c>
      <c r="F10" s="14">
        <v>2000000</v>
      </c>
      <c r="G10" s="15">
        <v>0</v>
      </c>
      <c r="H10" s="13">
        <f>SUM(E10:G10)</f>
        <v>2000000</v>
      </c>
      <c r="I10" s="20">
        <f>IFERROR((F10/F18)*100%,0)</f>
        <v>0.24449877750611246</v>
      </c>
      <c r="J10" s="45" t="s">
        <v>35</v>
      </c>
      <c r="K10" s="46"/>
      <c r="L10" s="46"/>
      <c r="M10" s="47"/>
      <c r="N10" s="41"/>
    </row>
    <row r="11" spans="2:14" ht="44.25" customHeight="1" x14ac:dyDescent="0.25">
      <c r="C11" s="33" t="s">
        <v>15</v>
      </c>
      <c r="D11" s="33"/>
      <c r="E11" s="8">
        <v>0</v>
      </c>
      <c r="F11" s="16">
        <v>800000</v>
      </c>
      <c r="G11" s="15">
        <v>0</v>
      </c>
      <c r="H11" s="13">
        <f t="shared" ref="H11:H17" si="1">SUM(E11:G11)</f>
        <v>800000</v>
      </c>
      <c r="I11" s="27">
        <f>IFERROR((F11/F18)*100%,0)</f>
        <v>9.7799511002444994E-2</v>
      </c>
      <c r="J11" s="45" t="s">
        <v>33</v>
      </c>
      <c r="K11" s="46"/>
      <c r="L11" s="46"/>
      <c r="M11" s="47"/>
      <c r="N11" s="41"/>
    </row>
    <row r="12" spans="2:14" ht="44.25" customHeight="1" x14ac:dyDescent="0.25">
      <c r="C12" s="33" t="s">
        <v>16</v>
      </c>
      <c r="D12" s="33"/>
      <c r="E12" s="8">
        <v>0</v>
      </c>
      <c r="F12" s="16">
        <v>700000</v>
      </c>
      <c r="G12" s="15">
        <v>0</v>
      </c>
      <c r="H12" s="13">
        <f t="shared" si="1"/>
        <v>700000</v>
      </c>
      <c r="I12" s="21">
        <f>IFERROR((F12/F18)*100%,0)</f>
        <v>8.557457212713937E-2</v>
      </c>
      <c r="J12" s="48" t="s">
        <v>26</v>
      </c>
      <c r="K12" s="49"/>
      <c r="L12" s="49"/>
      <c r="M12" s="50"/>
      <c r="N12" s="41"/>
    </row>
    <row r="13" spans="2:14" ht="44.25" customHeight="1" x14ac:dyDescent="0.25">
      <c r="C13" s="33" t="s">
        <v>17</v>
      </c>
      <c r="D13" s="33"/>
      <c r="E13" s="8">
        <v>0</v>
      </c>
      <c r="F13" s="16">
        <v>700000</v>
      </c>
      <c r="G13" s="15">
        <v>0</v>
      </c>
      <c r="H13" s="13">
        <f t="shared" si="1"/>
        <v>700000</v>
      </c>
      <c r="I13" s="21">
        <f>IFERROR((F13/F18)*100%,0)</f>
        <v>8.557457212713937E-2</v>
      </c>
      <c r="J13" s="30" t="s">
        <v>26</v>
      </c>
      <c r="K13" s="31"/>
      <c r="L13" s="31"/>
      <c r="M13" s="32"/>
      <c r="N13" s="41"/>
    </row>
    <row r="14" spans="2:14" ht="44.25" customHeight="1" x14ac:dyDescent="0.25">
      <c r="C14" s="33" t="s">
        <v>18</v>
      </c>
      <c r="D14" s="33"/>
      <c r="E14" s="8">
        <v>0</v>
      </c>
      <c r="F14" s="16">
        <v>2000000</v>
      </c>
      <c r="G14" s="15">
        <v>0</v>
      </c>
      <c r="H14" s="13">
        <f t="shared" si="1"/>
        <v>2000000</v>
      </c>
      <c r="I14" s="21">
        <f>IFERROR((F14/F18)*100%,0)</f>
        <v>0.24449877750611246</v>
      </c>
      <c r="J14" s="30" t="s">
        <v>26</v>
      </c>
      <c r="K14" s="31"/>
      <c r="L14" s="31"/>
      <c r="M14" s="32"/>
      <c r="N14" s="41"/>
    </row>
    <row r="15" spans="2:14" ht="44.25" customHeight="1" x14ac:dyDescent="0.25">
      <c r="C15" s="33" t="s">
        <v>19</v>
      </c>
      <c r="D15" s="33"/>
      <c r="E15" s="8">
        <v>0</v>
      </c>
      <c r="F15" s="16">
        <v>480000</v>
      </c>
      <c r="G15" s="15">
        <v>0</v>
      </c>
      <c r="H15" s="13">
        <f t="shared" si="1"/>
        <v>480000</v>
      </c>
      <c r="I15" s="20">
        <f>IFERROR((F15/F18)*100%,0)</f>
        <v>5.8679706601466992E-2</v>
      </c>
      <c r="J15" s="30" t="s">
        <v>30</v>
      </c>
      <c r="K15" s="31"/>
      <c r="L15" s="31"/>
      <c r="M15" s="32"/>
      <c r="N15" s="41"/>
    </row>
    <row r="16" spans="2:14" ht="44.25" customHeight="1" x14ac:dyDescent="0.25">
      <c r="C16" s="33" t="s">
        <v>37</v>
      </c>
      <c r="D16" s="33"/>
      <c r="E16" s="8">
        <v>0</v>
      </c>
      <c r="F16" s="14">
        <v>900000</v>
      </c>
      <c r="G16" s="15">
        <v>0</v>
      </c>
      <c r="H16" s="13">
        <f t="shared" si="1"/>
        <v>900000</v>
      </c>
      <c r="I16" s="21">
        <f>IFERROR((F16/F18)*100%,0)</f>
        <v>0.1100244498777506</v>
      </c>
      <c r="J16" s="34" t="s">
        <v>39</v>
      </c>
      <c r="K16" s="35"/>
      <c r="L16" s="35"/>
      <c r="M16" s="36"/>
      <c r="N16" s="41"/>
    </row>
    <row r="17" spans="3:14" ht="44.25" customHeight="1" x14ac:dyDescent="0.25">
      <c r="C17" s="33" t="s">
        <v>21</v>
      </c>
      <c r="D17" s="33"/>
      <c r="E17" s="8">
        <v>0</v>
      </c>
      <c r="F17" s="14">
        <v>100000</v>
      </c>
      <c r="G17" s="15">
        <v>0</v>
      </c>
      <c r="H17" s="13">
        <f t="shared" si="1"/>
        <v>100000</v>
      </c>
      <c r="I17" s="20">
        <f>IFERROR((F17/F18)*100%,0)</f>
        <v>1.2224938875305624E-2</v>
      </c>
      <c r="J17" s="37" t="s">
        <v>27</v>
      </c>
      <c r="K17" s="38"/>
      <c r="L17" s="38"/>
      <c r="M17" s="39"/>
      <c r="N17" s="41"/>
    </row>
    <row r="18" spans="3:14" ht="44.25" customHeight="1" x14ac:dyDescent="0.25">
      <c r="C18" s="51" t="s">
        <v>5</v>
      </c>
      <c r="D18" s="51"/>
      <c r="E18" s="23">
        <f>SUM(E11:E17,E8)</f>
        <v>0</v>
      </c>
      <c r="F18" s="18">
        <f>SUM(F11:F17,F8)</f>
        <v>8180000</v>
      </c>
      <c r="G18" s="24">
        <f>SUM(G11:G17,G8)</f>
        <v>0</v>
      </c>
      <c r="H18" s="18">
        <f>SUM(H11:H17,H8)</f>
        <v>8180000</v>
      </c>
      <c r="I18" s="19">
        <f>SUM(I11:I17,I8)</f>
        <v>1</v>
      </c>
      <c r="J18" s="52"/>
      <c r="K18" s="53"/>
      <c r="L18" s="53"/>
      <c r="M18" s="54"/>
      <c r="N18" s="41"/>
    </row>
    <row r="19" spans="3:14" x14ac:dyDescent="0.25">
      <c r="F19" s="6"/>
    </row>
  </sheetData>
  <sheetProtection algorithmName="SHA-512" hashValue="flkG8wMmV4bpVkQZdW98bz2mhFX7Wsl8vZdYrmMjKkkswT4ElQ5BHt1ktXPf9cbSs8M2ziPLf3deh4E0HarP7Q==" saltValue="Dfj+eZvIXWl9x65BrX2AGg==" spinCount="100000" sheet="1" objects="1" scenarios="1"/>
  <mergeCells count="36">
    <mergeCell ref="N6:N7"/>
    <mergeCell ref="J7:M7"/>
    <mergeCell ref="C1:N1"/>
    <mergeCell ref="C3:D3"/>
    <mergeCell ref="E3:J3"/>
    <mergeCell ref="K3:M3"/>
    <mergeCell ref="C4:D4"/>
    <mergeCell ref="E4:N4"/>
    <mergeCell ref="C6:D7"/>
    <mergeCell ref="E6:E7"/>
    <mergeCell ref="F6:F7"/>
    <mergeCell ref="H6:H7"/>
    <mergeCell ref="I6:M6"/>
    <mergeCell ref="C8:D8"/>
    <mergeCell ref="J8:M8"/>
    <mergeCell ref="N8:N18"/>
    <mergeCell ref="C9:D9"/>
    <mergeCell ref="J9:M9"/>
    <mergeCell ref="C10:D10"/>
    <mergeCell ref="J10:M10"/>
    <mergeCell ref="C11:D11"/>
    <mergeCell ref="J11:M11"/>
    <mergeCell ref="C12:D12"/>
    <mergeCell ref="J12:M12"/>
    <mergeCell ref="C13:D13"/>
    <mergeCell ref="J13:M13"/>
    <mergeCell ref="C14:D14"/>
    <mergeCell ref="C18:D18"/>
    <mergeCell ref="J18:M18"/>
    <mergeCell ref="J14:M14"/>
    <mergeCell ref="C16:D16"/>
    <mergeCell ref="J16:M16"/>
    <mergeCell ref="C17:D17"/>
    <mergeCell ref="J17:M17"/>
    <mergeCell ref="C15:D15"/>
    <mergeCell ref="J15:M15"/>
  </mergeCells>
  <conditionalFormatting sqref="I9">
    <cfRule type="cellIs" dxfId="30" priority="9" stopIfTrue="1" operator="greaterThan">
      <formula>0.1</formula>
    </cfRule>
  </conditionalFormatting>
  <conditionalFormatting sqref="I8">
    <cfRule type="cellIs" dxfId="29" priority="8" operator="greaterThan">
      <formula>0.4</formula>
    </cfRule>
  </conditionalFormatting>
  <conditionalFormatting sqref="F18">
    <cfRule type="expression" dxfId="28" priority="10">
      <formula>IF(AND($M$3&gt;=100,$I$3&lt;=60),"SI","NO")</formula>
    </cfRule>
  </conditionalFormatting>
  <conditionalFormatting sqref="F9">
    <cfRule type="expression" dxfId="27" priority="7">
      <formula>AND(F9&gt;500000,F18&lt;15000000)</formula>
    </cfRule>
  </conditionalFormatting>
  <conditionalFormatting sqref="I12">
    <cfRule type="cellIs" dxfId="26" priority="6" operator="greaterThan">
      <formula>0.5</formula>
    </cfRule>
  </conditionalFormatting>
  <conditionalFormatting sqref="I13">
    <cfRule type="cellIs" dxfId="25" priority="5" operator="greaterThan">
      <formula>0.5</formula>
    </cfRule>
  </conditionalFormatting>
  <conditionalFormatting sqref="I14">
    <cfRule type="cellIs" dxfId="24" priority="4" operator="greaterThan">
      <formula>0.5</formula>
    </cfRule>
  </conditionalFormatting>
  <conditionalFormatting sqref="I15">
    <cfRule type="cellIs" dxfId="23" priority="2" operator="lessThan">
      <formula>0.03</formula>
    </cfRule>
    <cfRule type="cellIs" dxfId="22" priority="3" operator="greaterThan">
      <formula>0.1</formula>
    </cfRule>
  </conditionalFormatting>
  <conditionalFormatting sqref="I17">
    <cfRule type="cellIs" dxfId="21" priority="1" operator="greaterThan">
      <formula>0.02</formula>
    </cfRule>
  </conditionalFormatting>
  <dataValidations count="4">
    <dataValidation type="custom" allowBlank="1" showInputMessage="1" showErrorMessage="1" sqref="H18" xr:uid="{00000000-0002-0000-0300-000000000000}">
      <formula1>IF(AND($M$3&lt;=100,$I$3&lt;=60),"Hasta 5.500.000","")</formula1>
    </dataValidation>
    <dataValidation type="whole" operator="lessThanOrEqual" allowBlank="1" showInputMessage="1" showErrorMessage="1" errorTitle="Supera el monto máximo" error="Favor revisar el tope máximo del coordinador" sqref="F9" xr:uid="{00000000-0002-0000-0300-000001000000}">
      <formula1>800000</formula1>
    </dataValidation>
    <dataValidation allowBlank="1" showInputMessage="1" showErrorMessage="1" promptTitle="Organización" prompt="Ingrese el nombre de su organización, evite escribir todo el texto en mayúsculas" sqref="E4" xr:uid="{00000000-0002-0000-0300-000002000000}"/>
    <dataValidation type="whole" allowBlank="1" showInputMessage="1" showErrorMessage="1" errorTitle="Cantidad de Beneficios" error="Ingrese solo números" promptTitle="Cantidad de Beneficiarios" prompt="Ingrese solo números" sqref="N3" xr:uid="{00000000-0002-0000-0300-000003000000}">
      <formula1>1</formula1>
      <formula2>300000</formula2>
    </dataValidation>
  </dataValidations>
  <pageMargins left="0.7" right="0.7" top="0.75" bottom="0.75" header="0.3" footer="0.3"/>
  <pageSetup paperSize="119" scale="7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9"/>
  <sheetViews>
    <sheetView workbookViewId="0"/>
  </sheetViews>
  <sheetFormatPr baseColWidth="10" defaultRowHeight="15" x14ac:dyDescent="0.25"/>
  <cols>
    <col min="2" max="3" width="4" customWidth="1"/>
    <col min="4" max="4" width="18.28515625" style="2" customWidth="1"/>
    <col min="5" max="5" width="12" customWidth="1"/>
    <col min="6" max="6" width="19.140625" customWidth="1"/>
    <col min="7" max="7" width="12" customWidth="1"/>
    <col min="8" max="8" width="15.7109375" customWidth="1"/>
    <col min="9" max="9" width="12.7109375" customWidth="1"/>
    <col min="13" max="13" width="14.85546875" customWidth="1"/>
    <col min="14" max="14" width="28" style="1" customWidth="1"/>
  </cols>
  <sheetData>
    <row r="1" spans="2:14" ht="32.25" customHeight="1" x14ac:dyDescent="0.3">
      <c r="C1" s="59" t="s">
        <v>31</v>
      </c>
      <c r="D1" s="59"/>
      <c r="E1" s="59"/>
      <c r="F1" s="59"/>
      <c r="G1" s="59"/>
      <c r="H1" s="59"/>
      <c r="I1" s="59"/>
      <c r="J1" s="59"/>
      <c r="K1" s="59"/>
      <c r="L1" s="59"/>
      <c r="M1" s="59"/>
      <c r="N1" s="59"/>
    </row>
    <row r="3" spans="2:14" ht="28.5" customHeight="1" x14ac:dyDescent="0.25">
      <c r="C3" s="60" t="s">
        <v>23</v>
      </c>
      <c r="D3" s="60"/>
      <c r="E3" s="61"/>
      <c r="F3" s="61"/>
      <c r="G3" s="61"/>
      <c r="H3" s="61"/>
      <c r="I3" s="61"/>
      <c r="J3" s="61"/>
      <c r="K3" s="62" t="s">
        <v>22</v>
      </c>
      <c r="L3" s="63"/>
      <c r="M3" s="64"/>
      <c r="N3" s="12"/>
    </row>
    <row r="4" spans="2:14" ht="27" customHeight="1" x14ac:dyDescent="0.25">
      <c r="B4" s="3"/>
      <c r="C4" s="60" t="s">
        <v>24</v>
      </c>
      <c r="D4" s="60"/>
      <c r="E4" s="65"/>
      <c r="F4" s="66"/>
      <c r="G4" s="66"/>
      <c r="H4" s="66"/>
      <c r="I4" s="66"/>
      <c r="J4" s="66"/>
      <c r="K4" s="66"/>
      <c r="L4" s="66"/>
      <c r="M4" s="66"/>
      <c r="N4" s="67"/>
    </row>
    <row r="5" spans="2:14" x14ac:dyDescent="0.25">
      <c r="B5" s="3"/>
      <c r="C5" s="9"/>
      <c r="D5" s="4"/>
      <c r="E5" s="9"/>
      <c r="F5" s="9"/>
      <c r="G5" s="9"/>
      <c r="H5" s="29" t="s">
        <v>36</v>
      </c>
      <c r="I5" s="9"/>
      <c r="J5" s="9"/>
      <c r="K5" s="9"/>
      <c r="L5" s="9"/>
      <c r="M5" s="10"/>
      <c r="N5" s="11"/>
    </row>
    <row r="6" spans="2:14" ht="44.25" customHeight="1" x14ac:dyDescent="0.25">
      <c r="C6" s="68" t="s">
        <v>0</v>
      </c>
      <c r="D6" s="68"/>
      <c r="E6" s="68" t="s">
        <v>1</v>
      </c>
      <c r="F6" s="68" t="s">
        <v>11</v>
      </c>
      <c r="G6" s="26" t="s">
        <v>2</v>
      </c>
      <c r="H6" s="68" t="s">
        <v>3</v>
      </c>
      <c r="I6" s="56" t="s">
        <v>7</v>
      </c>
      <c r="J6" s="57"/>
      <c r="K6" s="57"/>
      <c r="L6" s="57"/>
      <c r="M6" s="57"/>
      <c r="N6" s="55" t="s">
        <v>9</v>
      </c>
    </row>
    <row r="7" spans="2:14" ht="44.25" customHeight="1" x14ac:dyDescent="0.25">
      <c r="C7" s="68"/>
      <c r="D7" s="68"/>
      <c r="E7" s="68"/>
      <c r="F7" s="68"/>
      <c r="G7" s="26" t="s">
        <v>10</v>
      </c>
      <c r="H7" s="68"/>
      <c r="I7" s="5" t="s">
        <v>4</v>
      </c>
      <c r="J7" s="56" t="s">
        <v>8</v>
      </c>
      <c r="K7" s="57"/>
      <c r="L7" s="57"/>
      <c r="M7" s="58"/>
      <c r="N7" s="55"/>
    </row>
    <row r="8" spans="2:14" ht="44.25" customHeight="1" x14ac:dyDescent="0.25">
      <c r="C8" s="40" t="s">
        <v>14</v>
      </c>
      <c r="D8" s="40"/>
      <c r="E8" s="22">
        <f>SUM(E9:E10)</f>
        <v>0</v>
      </c>
      <c r="F8" s="13">
        <f>SUM(F9:F10)</f>
        <v>0</v>
      </c>
      <c r="G8" s="13">
        <f>SUM(G9:G10)</f>
        <v>0</v>
      </c>
      <c r="H8" s="13">
        <f>SUM(E8:G8)</f>
        <v>0</v>
      </c>
      <c r="I8" s="17">
        <f>IFERROR((F8/F18)*100%,0)</f>
        <v>0</v>
      </c>
      <c r="J8" s="37" t="s">
        <v>29</v>
      </c>
      <c r="K8" s="38"/>
      <c r="L8" s="38"/>
      <c r="M8" s="39"/>
      <c r="N8" s="41" t="s">
        <v>34</v>
      </c>
    </row>
    <row r="9" spans="2:14" ht="44.25" customHeight="1" x14ac:dyDescent="0.25">
      <c r="C9" s="33" t="s">
        <v>6</v>
      </c>
      <c r="D9" s="33"/>
      <c r="E9" s="7">
        <v>0</v>
      </c>
      <c r="F9" s="14">
        <v>0</v>
      </c>
      <c r="G9" s="15">
        <v>0</v>
      </c>
      <c r="H9" s="13">
        <f t="shared" ref="H9" si="0">SUM(E9:G9)</f>
        <v>0</v>
      </c>
      <c r="I9" s="20">
        <f>IFERROR((F9/F18)*100%,0)</f>
        <v>0</v>
      </c>
      <c r="J9" s="42" t="s">
        <v>25</v>
      </c>
      <c r="K9" s="43"/>
      <c r="L9" s="43"/>
      <c r="M9" s="44"/>
      <c r="N9" s="41"/>
    </row>
    <row r="10" spans="2:14" ht="44.25" customHeight="1" x14ac:dyDescent="0.25">
      <c r="C10" s="33" t="s">
        <v>13</v>
      </c>
      <c r="D10" s="33"/>
      <c r="E10" s="8">
        <v>0</v>
      </c>
      <c r="F10" s="14">
        <v>0</v>
      </c>
      <c r="G10" s="15">
        <v>0</v>
      </c>
      <c r="H10" s="13">
        <f>SUM(E10:G10)</f>
        <v>0</v>
      </c>
      <c r="I10" s="20">
        <f>IFERROR((F10/F18)*100%,0)</f>
        <v>0</v>
      </c>
      <c r="J10" s="45" t="s">
        <v>35</v>
      </c>
      <c r="K10" s="46"/>
      <c r="L10" s="46"/>
      <c r="M10" s="47"/>
      <c r="N10" s="41"/>
    </row>
    <row r="11" spans="2:14" ht="44.25" customHeight="1" x14ac:dyDescent="0.25">
      <c r="C11" s="33" t="s">
        <v>15</v>
      </c>
      <c r="D11" s="33"/>
      <c r="E11" s="8">
        <v>0</v>
      </c>
      <c r="F11" s="16">
        <v>0</v>
      </c>
      <c r="G11" s="15">
        <v>0</v>
      </c>
      <c r="H11" s="13">
        <f t="shared" ref="H11:H17" si="1">SUM(E11:G11)</f>
        <v>0</v>
      </c>
      <c r="I11" s="27">
        <f>IFERROR((F11/F18)*100%,0)</f>
        <v>0</v>
      </c>
      <c r="J11" s="34" t="s">
        <v>32</v>
      </c>
      <c r="K11" s="35"/>
      <c r="L11" s="35"/>
      <c r="M11" s="36"/>
      <c r="N11" s="41"/>
    </row>
    <row r="12" spans="2:14" ht="44.25" customHeight="1" x14ac:dyDescent="0.25">
      <c r="C12" s="33" t="s">
        <v>16</v>
      </c>
      <c r="D12" s="33"/>
      <c r="E12" s="8">
        <v>0</v>
      </c>
      <c r="F12" s="16">
        <v>0</v>
      </c>
      <c r="G12" s="15">
        <v>0</v>
      </c>
      <c r="H12" s="13">
        <f t="shared" si="1"/>
        <v>0</v>
      </c>
      <c r="I12" s="21">
        <f>IFERROR((F12/F18)*100%,0)</f>
        <v>0</v>
      </c>
      <c r="J12" s="48" t="s">
        <v>26</v>
      </c>
      <c r="K12" s="49"/>
      <c r="L12" s="49"/>
      <c r="M12" s="50"/>
      <c r="N12" s="41"/>
    </row>
    <row r="13" spans="2:14" ht="44.25" customHeight="1" x14ac:dyDescent="0.25">
      <c r="C13" s="33" t="s">
        <v>17</v>
      </c>
      <c r="D13" s="33"/>
      <c r="E13" s="8">
        <v>0</v>
      </c>
      <c r="F13" s="16">
        <v>0</v>
      </c>
      <c r="G13" s="15">
        <v>0</v>
      </c>
      <c r="H13" s="13">
        <f t="shared" si="1"/>
        <v>0</v>
      </c>
      <c r="I13" s="21">
        <f>IFERROR((F13/F18)*100%,0)</f>
        <v>0</v>
      </c>
      <c r="J13" s="30" t="s">
        <v>26</v>
      </c>
      <c r="K13" s="31"/>
      <c r="L13" s="31"/>
      <c r="M13" s="32"/>
      <c r="N13" s="41"/>
    </row>
    <row r="14" spans="2:14" ht="44.25" customHeight="1" x14ac:dyDescent="0.25">
      <c r="C14" s="33" t="s">
        <v>18</v>
      </c>
      <c r="D14" s="33"/>
      <c r="E14" s="8">
        <v>0</v>
      </c>
      <c r="F14" s="16">
        <v>0</v>
      </c>
      <c r="G14" s="15">
        <v>0</v>
      </c>
      <c r="H14" s="13">
        <f t="shared" si="1"/>
        <v>0</v>
      </c>
      <c r="I14" s="21">
        <f>IFERROR((F14/F18)*100%,0)</f>
        <v>0</v>
      </c>
      <c r="J14" s="30" t="s">
        <v>26</v>
      </c>
      <c r="K14" s="31"/>
      <c r="L14" s="31"/>
      <c r="M14" s="32"/>
      <c r="N14" s="41"/>
    </row>
    <row r="15" spans="2:14" ht="44.25" customHeight="1" x14ac:dyDescent="0.25">
      <c r="C15" s="33" t="s">
        <v>19</v>
      </c>
      <c r="D15" s="33"/>
      <c r="E15" s="8">
        <v>0</v>
      </c>
      <c r="F15" s="16">
        <v>0</v>
      </c>
      <c r="G15" s="15">
        <v>0</v>
      </c>
      <c r="H15" s="13">
        <f t="shared" si="1"/>
        <v>0</v>
      </c>
      <c r="I15" s="20">
        <f>IFERROR((F15/F18)*100%,0)</f>
        <v>0</v>
      </c>
      <c r="J15" s="30" t="s">
        <v>30</v>
      </c>
      <c r="K15" s="31"/>
      <c r="L15" s="31"/>
      <c r="M15" s="32"/>
      <c r="N15" s="41"/>
    </row>
    <row r="16" spans="2:14" ht="44.25" customHeight="1" x14ac:dyDescent="0.25">
      <c r="C16" s="33" t="s">
        <v>20</v>
      </c>
      <c r="D16" s="33"/>
      <c r="E16" s="8">
        <v>0</v>
      </c>
      <c r="F16" s="14">
        <v>0</v>
      </c>
      <c r="G16" s="15">
        <v>0</v>
      </c>
      <c r="H16" s="13">
        <f t="shared" si="1"/>
        <v>0</v>
      </c>
      <c r="I16" s="21">
        <f>IFERROR((F16/F18)*100%,0)</f>
        <v>0</v>
      </c>
      <c r="J16" s="34" t="s">
        <v>12</v>
      </c>
      <c r="K16" s="35"/>
      <c r="L16" s="35"/>
      <c r="M16" s="36"/>
      <c r="N16" s="41"/>
    </row>
    <row r="17" spans="3:14" ht="44.25" customHeight="1" x14ac:dyDescent="0.25">
      <c r="C17" s="33" t="s">
        <v>21</v>
      </c>
      <c r="D17" s="33"/>
      <c r="E17" s="8">
        <v>0</v>
      </c>
      <c r="F17" s="14">
        <v>0</v>
      </c>
      <c r="G17" s="15">
        <v>0</v>
      </c>
      <c r="H17" s="13">
        <f t="shared" si="1"/>
        <v>0</v>
      </c>
      <c r="I17" s="20">
        <f>IFERROR((F17/F18)*100%,0)</f>
        <v>0</v>
      </c>
      <c r="J17" s="37" t="s">
        <v>27</v>
      </c>
      <c r="K17" s="38"/>
      <c r="L17" s="38"/>
      <c r="M17" s="39"/>
      <c r="N17" s="41"/>
    </row>
    <row r="18" spans="3:14" ht="44.25" customHeight="1" x14ac:dyDescent="0.25">
      <c r="C18" s="51" t="s">
        <v>5</v>
      </c>
      <c r="D18" s="51"/>
      <c r="E18" s="23">
        <f>SUM(E11:E17,E8)</f>
        <v>0</v>
      </c>
      <c r="F18" s="18">
        <f>SUM(F11:F17,F8)</f>
        <v>0</v>
      </c>
      <c r="G18" s="24">
        <f>SUM(G11:G17,G8)</f>
        <v>0</v>
      </c>
      <c r="H18" s="18">
        <f>SUM(H11:H17,H8)</f>
        <v>0</v>
      </c>
      <c r="I18" s="19">
        <f>SUM(I11:I17,I8)</f>
        <v>0</v>
      </c>
      <c r="J18" s="52"/>
      <c r="K18" s="53"/>
      <c r="L18" s="53"/>
      <c r="M18" s="54"/>
      <c r="N18" s="41"/>
    </row>
    <row r="19" spans="3:14" x14ac:dyDescent="0.25">
      <c r="F19" s="6"/>
    </row>
  </sheetData>
  <sheetProtection algorithmName="SHA-512" hashValue="yogPFIQ8V6I0Y+Vw8XHnzQ4Mxv82+sd+LkzwAaRIc5B/b/cppahkKjDiCzTsptsVe9UV40HhP26yEjzFXSlz2g==" saltValue="EZzP/hxrSrIh3fsbF8cUGQ==" spinCount="100000" sheet="1" objects="1" scenarios="1"/>
  <mergeCells count="36">
    <mergeCell ref="C1:N1"/>
    <mergeCell ref="N6:N7"/>
    <mergeCell ref="J7:M7"/>
    <mergeCell ref="C3:D3"/>
    <mergeCell ref="E3:J3"/>
    <mergeCell ref="K3:M3"/>
    <mergeCell ref="C4:D4"/>
    <mergeCell ref="E4:N4"/>
    <mergeCell ref="C6:D7"/>
    <mergeCell ref="E6:E7"/>
    <mergeCell ref="F6:F7"/>
    <mergeCell ref="H6:H7"/>
    <mergeCell ref="I6:M6"/>
    <mergeCell ref="C8:D8"/>
    <mergeCell ref="J8:M8"/>
    <mergeCell ref="N8:N18"/>
    <mergeCell ref="C9:D9"/>
    <mergeCell ref="J9:M9"/>
    <mergeCell ref="C10:D10"/>
    <mergeCell ref="J10:M10"/>
    <mergeCell ref="C11:D11"/>
    <mergeCell ref="J11:M11"/>
    <mergeCell ref="C12:D12"/>
    <mergeCell ref="J12:M12"/>
    <mergeCell ref="C13:D13"/>
    <mergeCell ref="J13:M13"/>
    <mergeCell ref="C14:D14"/>
    <mergeCell ref="C18:D18"/>
    <mergeCell ref="J18:M18"/>
    <mergeCell ref="J14:M14"/>
    <mergeCell ref="C16:D16"/>
    <mergeCell ref="J16:M16"/>
    <mergeCell ref="C17:D17"/>
    <mergeCell ref="J17:M17"/>
    <mergeCell ref="C15:D15"/>
    <mergeCell ref="J15:M15"/>
  </mergeCells>
  <conditionalFormatting sqref="I9">
    <cfRule type="cellIs" dxfId="20" priority="10" stopIfTrue="1" operator="greaterThan">
      <formula>0.1</formula>
    </cfRule>
  </conditionalFormatting>
  <conditionalFormatting sqref="I8">
    <cfRule type="cellIs" dxfId="19" priority="9" operator="greaterThan">
      <formula>0.4</formula>
    </cfRule>
  </conditionalFormatting>
  <conditionalFormatting sqref="F18">
    <cfRule type="expression" dxfId="18" priority="11">
      <formula>IF(AND($M$3&gt;=100,$I$3&lt;=60),"SI","NO")</formula>
    </cfRule>
  </conditionalFormatting>
  <conditionalFormatting sqref="F9">
    <cfRule type="expression" dxfId="17" priority="8">
      <formula>AND(F9&gt;500000,F18&lt;15000000)</formula>
    </cfRule>
  </conditionalFormatting>
  <conditionalFormatting sqref="I12">
    <cfRule type="cellIs" dxfId="16" priority="7" operator="greaterThan">
      <formula>0.5</formula>
    </cfRule>
  </conditionalFormatting>
  <conditionalFormatting sqref="I13">
    <cfRule type="cellIs" dxfId="15" priority="6" operator="greaterThan">
      <formula>0.5</formula>
    </cfRule>
  </conditionalFormatting>
  <conditionalFormatting sqref="I14">
    <cfRule type="cellIs" dxfId="14" priority="5" operator="greaterThan">
      <formula>0.5</formula>
    </cfRule>
  </conditionalFormatting>
  <conditionalFormatting sqref="I15">
    <cfRule type="cellIs" dxfId="13" priority="3" operator="lessThan">
      <formula>0.03</formula>
    </cfRule>
    <cfRule type="cellIs" dxfId="12" priority="4" operator="greaterThan">
      <formula>0.1</formula>
    </cfRule>
  </conditionalFormatting>
  <conditionalFormatting sqref="I17">
    <cfRule type="cellIs" dxfId="11" priority="2" operator="greaterThan">
      <formula>0.02</formula>
    </cfRule>
  </conditionalFormatting>
  <conditionalFormatting sqref="I11">
    <cfRule type="cellIs" dxfId="10" priority="1" operator="greaterThan">
      <formula>0.3</formula>
    </cfRule>
  </conditionalFormatting>
  <dataValidations count="4">
    <dataValidation type="custom" allowBlank="1" showInputMessage="1" showErrorMessage="1" sqref="H18" xr:uid="{00000000-0002-0000-0000-000000000000}">
      <formula1>IF(AND($M$3&lt;=100,$I$3&lt;=60),"Hasta 5.500.000","")</formula1>
    </dataValidation>
    <dataValidation type="whole" operator="lessThanOrEqual" allowBlank="1" showInputMessage="1" showErrorMessage="1" errorTitle="Supera el monto máximo" error="Favor revisar el tope máximo del coordinador" sqref="F9" xr:uid="{00000000-0002-0000-0000-000001000000}">
      <formula1>800000</formula1>
    </dataValidation>
    <dataValidation allowBlank="1" showInputMessage="1" showErrorMessage="1" promptTitle="Organización" prompt="Ingrese el nombre de su organización, evite escribir todo el texto en mayúsculas" sqref="E4" xr:uid="{00000000-0002-0000-0000-000002000000}"/>
    <dataValidation type="whole" allowBlank="1" showInputMessage="1" showErrorMessage="1" errorTitle="Cantidad de Beneficios" error="Ingrese solo números" promptTitle="Cantidad de Beneficiarios" prompt="Ingrese solo números" sqref="N3" xr:uid="{00000000-0002-0000-0000-000003000000}">
      <formula1>1</formula1>
      <formula2>300000</formula2>
    </dataValidation>
  </dataValidations>
  <pageMargins left="0.7" right="0.7" top="0.75" bottom="0.75" header="0.3" footer="0.3"/>
  <pageSetup paperSize="119" scale="74"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9"/>
  <sheetViews>
    <sheetView workbookViewId="0"/>
  </sheetViews>
  <sheetFormatPr baseColWidth="10" defaultRowHeight="15" x14ac:dyDescent="0.25"/>
  <cols>
    <col min="2" max="3" width="4" customWidth="1"/>
    <col min="4" max="4" width="18.28515625" style="2" customWidth="1"/>
    <col min="5" max="5" width="12" customWidth="1"/>
    <col min="6" max="6" width="19.140625" customWidth="1"/>
    <col min="7" max="7" width="12" customWidth="1"/>
    <col min="8" max="8" width="15.7109375" customWidth="1"/>
    <col min="9" max="9" width="12.7109375" customWidth="1"/>
    <col min="13" max="13" width="14.85546875" customWidth="1"/>
    <col min="14" max="14" width="28" style="1" customWidth="1"/>
  </cols>
  <sheetData>
    <row r="1" spans="2:14" ht="32.25" customHeight="1" x14ac:dyDescent="0.3">
      <c r="C1" s="59" t="s">
        <v>28</v>
      </c>
      <c r="D1" s="59"/>
      <c r="E1" s="59"/>
      <c r="F1" s="59"/>
      <c r="G1" s="59"/>
      <c r="H1" s="59"/>
      <c r="I1" s="59"/>
      <c r="J1" s="59"/>
      <c r="K1" s="59"/>
      <c r="L1" s="59"/>
      <c r="M1" s="59"/>
      <c r="N1" s="59"/>
    </row>
    <row r="3" spans="2:14" ht="28.5" customHeight="1" x14ac:dyDescent="0.25">
      <c r="C3" s="60" t="s">
        <v>23</v>
      </c>
      <c r="D3" s="60"/>
      <c r="E3" s="61"/>
      <c r="F3" s="61"/>
      <c r="G3" s="61"/>
      <c r="H3" s="61"/>
      <c r="I3" s="61"/>
      <c r="J3" s="61"/>
      <c r="K3" s="62" t="s">
        <v>22</v>
      </c>
      <c r="L3" s="63"/>
      <c r="M3" s="64"/>
      <c r="N3" s="12"/>
    </row>
    <row r="4" spans="2:14" ht="27" customHeight="1" x14ac:dyDescent="0.25">
      <c r="B4" s="3"/>
      <c r="C4" s="60" t="s">
        <v>24</v>
      </c>
      <c r="D4" s="60"/>
      <c r="E4" s="65"/>
      <c r="F4" s="66"/>
      <c r="G4" s="66"/>
      <c r="H4" s="66"/>
      <c r="I4" s="66"/>
      <c r="J4" s="66"/>
      <c r="K4" s="66"/>
      <c r="L4" s="66"/>
      <c r="M4" s="66"/>
      <c r="N4" s="67"/>
    </row>
    <row r="5" spans="2:14" x14ac:dyDescent="0.25">
      <c r="B5" s="3"/>
      <c r="C5" s="9"/>
      <c r="D5" s="4"/>
      <c r="E5" s="9"/>
      <c r="F5" s="9"/>
      <c r="G5" s="9"/>
      <c r="H5" s="29" t="s">
        <v>36</v>
      </c>
      <c r="I5" s="9"/>
      <c r="J5" s="9"/>
      <c r="K5" s="9"/>
      <c r="L5" s="9"/>
      <c r="M5" s="10"/>
      <c r="N5" s="11"/>
    </row>
    <row r="6" spans="2:14" ht="44.25" customHeight="1" x14ac:dyDescent="0.25">
      <c r="C6" s="68" t="s">
        <v>0</v>
      </c>
      <c r="D6" s="68"/>
      <c r="E6" s="68" t="s">
        <v>1</v>
      </c>
      <c r="F6" s="68" t="s">
        <v>11</v>
      </c>
      <c r="G6" s="25" t="s">
        <v>2</v>
      </c>
      <c r="H6" s="68" t="s">
        <v>3</v>
      </c>
      <c r="I6" s="56" t="s">
        <v>7</v>
      </c>
      <c r="J6" s="57"/>
      <c r="K6" s="57"/>
      <c r="L6" s="57"/>
      <c r="M6" s="57"/>
      <c r="N6" s="55" t="s">
        <v>9</v>
      </c>
    </row>
    <row r="7" spans="2:14" ht="44.25" customHeight="1" x14ac:dyDescent="0.25">
      <c r="C7" s="68"/>
      <c r="D7" s="68"/>
      <c r="E7" s="68"/>
      <c r="F7" s="68"/>
      <c r="G7" s="25" t="s">
        <v>10</v>
      </c>
      <c r="H7" s="68"/>
      <c r="I7" s="5" t="s">
        <v>4</v>
      </c>
      <c r="J7" s="56" t="s">
        <v>8</v>
      </c>
      <c r="K7" s="57"/>
      <c r="L7" s="57"/>
      <c r="M7" s="58"/>
      <c r="N7" s="55"/>
    </row>
    <row r="8" spans="2:14" ht="44.25" customHeight="1" x14ac:dyDescent="0.25">
      <c r="C8" s="40" t="s">
        <v>14</v>
      </c>
      <c r="D8" s="40"/>
      <c r="E8" s="22">
        <f>SUM(E9:E10)</f>
        <v>0</v>
      </c>
      <c r="F8" s="13">
        <f>SUM(F9:F10)</f>
        <v>0</v>
      </c>
      <c r="G8" s="13">
        <f>SUM(G9:G10)</f>
        <v>0</v>
      </c>
      <c r="H8" s="13">
        <f>SUM(E8:G8)</f>
        <v>0</v>
      </c>
      <c r="I8" s="17">
        <f>IFERROR((F8/F18)*100%,0)</f>
        <v>0</v>
      </c>
      <c r="J8" s="37" t="s">
        <v>29</v>
      </c>
      <c r="K8" s="38"/>
      <c r="L8" s="38"/>
      <c r="M8" s="39"/>
      <c r="N8" s="41" t="s">
        <v>34</v>
      </c>
    </row>
    <row r="9" spans="2:14" ht="44.25" customHeight="1" x14ac:dyDescent="0.25">
      <c r="C9" s="33" t="s">
        <v>6</v>
      </c>
      <c r="D9" s="33"/>
      <c r="E9" s="7">
        <v>0</v>
      </c>
      <c r="F9" s="14">
        <v>0</v>
      </c>
      <c r="G9" s="15">
        <v>0</v>
      </c>
      <c r="H9" s="13">
        <f t="shared" ref="H9" si="0">SUM(E9:G9)</f>
        <v>0</v>
      </c>
      <c r="I9" s="20">
        <f>IFERROR((F9/F18)*100%,0)</f>
        <v>0</v>
      </c>
      <c r="J9" s="42" t="s">
        <v>25</v>
      </c>
      <c r="K9" s="43"/>
      <c r="L9" s="43"/>
      <c r="M9" s="44"/>
      <c r="N9" s="41"/>
    </row>
    <row r="10" spans="2:14" ht="44.25" customHeight="1" x14ac:dyDescent="0.25">
      <c r="C10" s="33" t="s">
        <v>13</v>
      </c>
      <c r="D10" s="33"/>
      <c r="E10" s="8">
        <v>0</v>
      </c>
      <c r="F10" s="14">
        <v>0</v>
      </c>
      <c r="G10" s="15">
        <v>0</v>
      </c>
      <c r="H10" s="13">
        <f>SUM(E10:G10)</f>
        <v>0</v>
      </c>
      <c r="I10" s="20">
        <f>IFERROR((F10/F18)*100%,0)</f>
        <v>0</v>
      </c>
      <c r="J10" s="45" t="s">
        <v>35</v>
      </c>
      <c r="K10" s="46"/>
      <c r="L10" s="46"/>
      <c r="M10" s="47"/>
      <c r="N10" s="41"/>
    </row>
    <row r="11" spans="2:14" ht="44.25" customHeight="1" x14ac:dyDescent="0.25">
      <c r="C11" s="33" t="s">
        <v>15</v>
      </c>
      <c r="D11" s="33"/>
      <c r="E11" s="8">
        <v>0</v>
      </c>
      <c r="F11" s="16">
        <v>0</v>
      </c>
      <c r="G11" s="15">
        <v>0</v>
      </c>
      <c r="H11" s="13">
        <f t="shared" ref="H11:H17" si="1">SUM(E11:G11)</f>
        <v>0</v>
      </c>
      <c r="I11" s="27">
        <f>IFERROR((F11/F18)*100%,0)</f>
        <v>0</v>
      </c>
      <c r="J11" s="45" t="s">
        <v>33</v>
      </c>
      <c r="K11" s="46"/>
      <c r="L11" s="46"/>
      <c r="M11" s="47"/>
      <c r="N11" s="41"/>
    </row>
    <row r="12" spans="2:14" ht="44.25" customHeight="1" x14ac:dyDescent="0.25">
      <c r="C12" s="33" t="s">
        <v>16</v>
      </c>
      <c r="D12" s="33"/>
      <c r="E12" s="8">
        <v>0</v>
      </c>
      <c r="F12" s="16">
        <v>0</v>
      </c>
      <c r="G12" s="15">
        <v>0</v>
      </c>
      <c r="H12" s="13">
        <f t="shared" si="1"/>
        <v>0</v>
      </c>
      <c r="I12" s="21">
        <f>IFERROR((F12/F18)*100%,0)</f>
        <v>0</v>
      </c>
      <c r="J12" s="48" t="s">
        <v>26</v>
      </c>
      <c r="K12" s="49"/>
      <c r="L12" s="49"/>
      <c r="M12" s="50"/>
      <c r="N12" s="41"/>
    </row>
    <row r="13" spans="2:14" ht="44.25" customHeight="1" x14ac:dyDescent="0.25">
      <c r="C13" s="33" t="s">
        <v>17</v>
      </c>
      <c r="D13" s="33"/>
      <c r="E13" s="8">
        <v>0</v>
      </c>
      <c r="F13" s="16">
        <v>0</v>
      </c>
      <c r="G13" s="15">
        <v>0</v>
      </c>
      <c r="H13" s="13">
        <f t="shared" si="1"/>
        <v>0</v>
      </c>
      <c r="I13" s="21">
        <f>IFERROR((F13/F18)*100%,0)</f>
        <v>0</v>
      </c>
      <c r="J13" s="30" t="s">
        <v>26</v>
      </c>
      <c r="K13" s="31"/>
      <c r="L13" s="31"/>
      <c r="M13" s="32"/>
      <c r="N13" s="41"/>
    </row>
    <row r="14" spans="2:14" ht="44.25" customHeight="1" x14ac:dyDescent="0.25">
      <c r="C14" s="33" t="s">
        <v>18</v>
      </c>
      <c r="D14" s="33"/>
      <c r="E14" s="8">
        <v>0</v>
      </c>
      <c r="F14" s="16">
        <v>0</v>
      </c>
      <c r="G14" s="15">
        <v>0</v>
      </c>
      <c r="H14" s="13">
        <f t="shared" si="1"/>
        <v>0</v>
      </c>
      <c r="I14" s="21">
        <f>IFERROR((F14/F18)*100%,0)</f>
        <v>0</v>
      </c>
      <c r="J14" s="30" t="s">
        <v>26</v>
      </c>
      <c r="K14" s="31"/>
      <c r="L14" s="31"/>
      <c r="M14" s="32"/>
      <c r="N14" s="41"/>
    </row>
    <row r="15" spans="2:14" ht="44.25" customHeight="1" x14ac:dyDescent="0.25">
      <c r="C15" s="33" t="s">
        <v>19</v>
      </c>
      <c r="D15" s="33"/>
      <c r="E15" s="8">
        <v>0</v>
      </c>
      <c r="F15" s="16">
        <v>0</v>
      </c>
      <c r="G15" s="15">
        <v>0</v>
      </c>
      <c r="H15" s="13">
        <f t="shared" si="1"/>
        <v>0</v>
      </c>
      <c r="I15" s="20">
        <f>IFERROR((F15/F18)*100%,0)</f>
        <v>0</v>
      </c>
      <c r="J15" s="30" t="s">
        <v>30</v>
      </c>
      <c r="K15" s="31"/>
      <c r="L15" s="31"/>
      <c r="M15" s="32"/>
      <c r="N15" s="41"/>
    </row>
    <row r="16" spans="2:14" ht="44.25" customHeight="1" x14ac:dyDescent="0.25">
      <c r="C16" s="33" t="s">
        <v>20</v>
      </c>
      <c r="D16" s="33"/>
      <c r="E16" s="8">
        <v>0</v>
      </c>
      <c r="F16" s="14">
        <v>0</v>
      </c>
      <c r="G16" s="15">
        <v>0</v>
      </c>
      <c r="H16" s="13">
        <f t="shared" si="1"/>
        <v>0</v>
      </c>
      <c r="I16" s="21">
        <f>IFERROR((F16/F18)*100%,0)</f>
        <v>0</v>
      </c>
      <c r="J16" s="34" t="s">
        <v>12</v>
      </c>
      <c r="K16" s="35"/>
      <c r="L16" s="35"/>
      <c r="M16" s="36"/>
      <c r="N16" s="41"/>
    </row>
    <row r="17" spans="3:14" ht="44.25" customHeight="1" x14ac:dyDescent="0.25">
      <c r="C17" s="33" t="s">
        <v>21</v>
      </c>
      <c r="D17" s="33"/>
      <c r="E17" s="8">
        <v>0</v>
      </c>
      <c r="F17" s="14">
        <v>0</v>
      </c>
      <c r="G17" s="15">
        <v>0</v>
      </c>
      <c r="H17" s="13">
        <f t="shared" si="1"/>
        <v>0</v>
      </c>
      <c r="I17" s="20">
        <f>IFERROR((F17/F18)*100%,0)</f>
        <v>0</v>
      </c>
      <c r="J17" s="37" t="s">
        <v>27</v>
      </c>
      <c r="K17" s="38"/>
      <c r="L17" s="38"/>
      <c r="M17" s="39"/>
      <c r="N17" s="41"/>
    </row>
    <row r="18" spans="3:14" ht="44.25" customHeight="1" x14ac:dyDescent="0.25">
      <c r="C18" s="51" t="s">
        <v>5</v>
      </c>
      <c r="D18" s="51"/>
      <c r="E18" s="23">
        <f>SUM(E11:E17,E8)</f>
        <v>0</v>
      </c>
      <c r="F18" s="18">
        <f>SUM(F11:F17,F8)</f>
        <v>0</v>
      </c>
      <c r="G18" s="24">
        <f>SUM(G11:G17,G8)</f>
        <v>0</v>
      </c>
      <c r="H18" s="18">
        <f>SUM(H11:H17,H8)</f>
        <v>0</v>
      </c>
      <c r="I18" s="19">
        <f>SUM(I11:I17,I8)</f>
        <v>0</v>
      </c>
      <c r="J18" s="52"/>
      <c r="K18" s="53"/>
      <c r="L18" s="53"/>
      <c r="M18" s="54"/>
      <c r="N18" s="41"/>
    </row>
    <row r="19" spans="3:14" x14ac:dyDescent="0.25">
      <c r="F19" s="6"/>
    </row>
  </sheetData>
  <sheetProtection algorithmName="SHA-512" hashValue="qGpk9EzKR1/GgeIhznGZ7AjRwT1cTh4UBneXU5KsuEkHok2fDzYfnm3RwRQrlZRoIGMGuXj3rN89TE+KxyZ4zA==" saltValue="MbwjGAjUIRHpVYAJ9xfyMw==" spinCount="100000" sheet="1" objects="1" scenarios="1"/>
  <mergeCells count="36">
    <mergeCell ref="C17:D17"/>
    <mergeCell ref="J17:M17"/>
    <mergeCell ref="C14:D14"/>
    <mergeCell ref="J14:M14"/>
    <mergeCell ref="C15:D15"/>
    <mergeCell ref="J15:M15"/>
    <mergeCell ref="C16:D16"/>
    <mergeCell ref="J16:M16"/>
    <mergeCell ref="J11:M11"/>
    <mergeCell ref="C12:D12"/>
    <mergeCell ref="J12:M12"/>
    <mergeCell ref="C13:D13"/>
    <mergeCell ref="J13:M13"/>
    <mergeCell ref="C4:D4"/>
    <mergeCell ref="E4:N4"/>
    <mergeCell ref="C6:D7"/>
    <mergeCell ref="F6:F7"/>
    <mergeCell ref="E6:E7"/>
    <mergeCell ref="H6:H7"/>
    <mergeCell ref="I6:M6"/>
    <mergeCell ref="C1:N1"/>
    <mergeCell ref="C18:D18"/>
    <mergeCell ref="J18:M18"/>
    <mergeCell ref="N6:N7"/>
    <mergeCell ref="J7:M7"/>
    <mergeCell ref="C8:D8"/>
    <mergeCell ref="J8:M8"/>
    <mergeCell ref="N8:N18"/>
    <mergeCell ref="C9:D9"/>
    <mergeCell ref="J9:M9"/>
    <mergeCell ref="C10:D10"/>
    <mergeCell ref="J10:M10"/>
    <mergeCell ref="C11:D11"/>
    <mergeCell ref="C3:D3"/>
    <mergeCell ref="E3:J3"/>
    <mergeCell ref="K3:M3"/>
  </mergeCells>
  <conditionalFormatting sqref="I9">
    <cfRule type="cellIs" dxfId="9" priority="19" stopIfTrue="1" operator="greaterThan">
      <formula>0.1</formula>
    </cfRule>
  </conditionalFormatting>
  <conditionalFormatting sqref="I8">
    <cfRule type="cellIs" dxfId="8" priority="9" operator="greaterThan">
      <formula>0.4</formula>
    </cfRule>
  </conditionalFormatting>
  <conditionalFormatting sqref="F18">
    <cfRule type="expression" dxfId="7" priority="20">
      <formula>IF(AND($M$3&gt;=100,$I$3&lt;=60),"SI","NO")</formula>
    </cfRule>
  </conditionalFormatting>
  <conditionalFormatting sqref="F9">
    <cfRule type="expression" dxfId="6" priority="7">
      <formula>AND(F9&gt;500000,F18&lt;15000000)</formula>
    </cfRule>
  </conditionalFormatting>
  <conditionalFormatting sqref="I12">
    <cfRule type="cellIs" dxfId="5" priority="6" operator="greaterThan">
      <formula>0.5</formula>
    </cfRule>
  </conditionalFormatting>
  <conditionalFormatting sqref="I13">
    <cfRule type="cellIs" dxfId="4" priority="5" operator="greaterThan">
      <formula>0.5</formula>
    </cfRule>
  </conditionalFormatting>
  <conditionalFormatting sqref="I14">
    <cfRule type="cellIs" dxfId="3" priority="4" operator="greaterThan">
      <formula>0.5</formula>
    </cfRule>
  </conditionalFormatting>
  <conditionalFormatting sqref="I15">
    <cfRule type="cellIs" dxfId="2" priority="2" operator="lessThan">
      <formula>0.03</formula>
    </cfRule>
    <cfRule type="cellIs" dxfId="1" priority="3" operator="greaterThan">
      <formula>0.1</formula>
    </cfRule>
  </conditionalFormatting>
  <conditionalFormatting sqref="I17">
    <cfRule type="cellIs" dxfId="0" priority="1" operator="greaterThan">
      <formula>0.02</formula>
    </cfRule>
  </conditionalFormatting>
  <dataValidations count="4">
    <dataValidation type="whole" allowBlank="1" showInputMessage="1" showErrorMessage="1" errorTitle="Cantidad de Beneficios" error="Ingrese solo números" promptTitle="Cantidad de Beneficiarios" prompt="Ingrese solo números" sqref="N3" xr:uid="{00000000-0002-0000-0100-000000000000}">
      <formula1>1</formula1>
      <formula2>300000</formula2>
    </dataValidation>
    <dataValidation allowBlank="1" showInputMessage="1" showErrorMessage="1" promptTitle="Organización" prompt="Ingrese el nombre de su organización, evite escribir todo el texto en mayúsculas" sqref="E4" xr:uid="{00000000-0002-0000-0100-000001000000}"/>
    <dataValidation type="whole" operator="lessThanOrEqual" allowBlank="1" showInputMessage="1" showErrorMessage="1" errorTitle="Supera el monto máximo" error="Favor revisar el tope máximo del coordinador" sqref="F9" xr:uid="{00000000-0002-0000-0100-000002000000}">
      <formula1>800000</formula1>
    </dataValidation>
    <dataValidation type="custom" allowBlank="1" showInputMessage="1" showErrorMessage="1" sqref="H18" xr:uid="{00000000-0002-0000-0100-000003000000}">
      <formula1>IF(AND($M$3&lt;=100,$I$3&lt;=60),"Hasta 5.500.000","")</formula1>
    </dataValidation>
  </dataValidations>
  <pageMargins left="0.7" right="0.7" top="0.75" bottom="0.75" header="0.3" footer="0.3"/>
  <pageSetup paperSize="119" scale="74"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EJemplo SUPERA TOPE</vt:lpstr>
      <vt:lpstr>EJemplo NO SUPERA DE TOPE</vt:lpstr>
      <vt:lpstr>DEPOR, SOC, MED AMB Y AD MAYOR</vt:lpstr>
      <vt:lpstr>CULTURA Y SEGURIDAD CIUDADANA</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Heraldo Mera riveros</dc:creator>
  <cp:lastModifiedBy>Ingrid G. Robles Araya</cp:lastModifiedBy>
  <cp:revision/>
  <cp:lastPrinted>2022-03-16T19:26:31Z</cp:lastPrinted>
  <dcterms:created xsi:type="dcterms:W3CDTF">2016-12-14T11:58:51Z</dcterms:created>
  <dcterms:modified xsi:type="dcterms:W3CDTF">2022-03-24T18:45:45Z</dcterms:modified>
</cp:coreProperties>
</file>